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 activeTab="2"/>
  </bookViews>
  <sheets>
    <sheet name="1 подпрограмма" sheetId="1" r:id="rId1"/>
    <sheet name="2 подпрограмма" sheetId="2" r:id="rId2"/>
    <sheet name="3 подпрограмма" sheetId="3" r:id="rId3"/>
    <sheet name="программа" sheetId="4" r:id="rId4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36" i="1"/>
  <c r="F25" i="1"/>
  <c r="G47" i="3" l="1"/>
  <c r="E38" i="2" l="1"/>
  <c r="G46" i="1" l="1"/>
  <c r="C17" i="4"/>
  <c r="E17" i="4"/>
  <c r="F17" i="4"/>
  <c r="G17" i="4"/>
  <c r="H17" i="4"/>
  <c r="C18" i="4"/>
  <c r="D18" i="4"/>
  <c r="E18" i="4"/>
  <c r="F18" i="4"/>
  <c r="G18" i="4"/>
  <c r="H18" i="4"/>
  <c r="C36" i="4"/>
  <c r="D36" i="4"/>
  <c r="E36" i="4"/>
  <c r="F36" i="4"/>
  <c r="G36" i="4"/>
  <c r="H36" i="4"/>
  <c r="C30" i="4"/>
  <c r="D30" i="4"/>
  <c r="E30" i="4"/>
  <c r="F30" i="4"/>
  <c r="G30" i="4"/>
  <c r="H30" i="4"/>
  <c r="C24" i="4"/>
  <c r="D24" i="4"/>
  <c r="E24" i="4"/>
  <c r="F24" i="4"/>
  <c r="G24" i="4"/>
  <c r="H24" i="4"/>
  <c r="D19" i="4"/>
  <c r="F89" i="3"/>
  <c r="G89" i="3"/>
  <c r="E89" i="3" s="1"/>
  <c r="H89" i="3"/>
  <c r="I89" i="3"/>
  <c r="J89" i="3"/>
  <c r="K89" i="3"/>
  <c r="J85" i="3"/>
  <c r="I85" i="3" s="1"/>
  <c r="K85" i="3"/>
  <c r="J80" i="3"/>
  <c r="I80" i="3" s="1"/>
  <c r="K80" i="3"/>
  <c r="F71" i="3"/>
  <c r="E71" i="3" s="1"/>
  <c r="G71" i="3"/>
  <c r="H71" i="3"/>
  <c r="I71" i="3"/>
  <c r="J71" i="3"/>
  <c r="K71" i="3"/>
  <c r="F68" i="3"/>
  <c r="G68" i="3"/>
  <c r="H68" i="3"/>
  <c r="I68" i="3"/>
  <c r="J68" i="3"/>
  <c r="K68" i="3"/>
  <c r="F69" i="3"/>
  <c r="E69" i="3" s="1"/>
  <c r="G69" i="3"/>
  <c r="H69" i="3"/>
  <c r="I69" i="3"/>
  <c r="J69" i="3"/>
  <c r="K69" i="3"/>
  <c r="J75" i="3"/>
  <c r="I75" i="3" s="1"/>
  <c r="K75" i="3"/>
  <c r="E19" i="3"/>
  <c r="K54" i="3"/>
  <c r="J54" i="3" s="1"/>
  <c r="I54" i="3" s="1"/>
  <c r="J29" i="3"/>
  <c r="I29" i="3" s="1"/>
  <c r="K29" i="3"/>
  <c r="K24" i="3"/>
  <c r="J24" i="3" s="1"/>
  <c r="I24" i="3" s="1"/>
  <c r="H24" i="3" s="1"/>
  <c r="F24" i="3" s="1"/>
  <c r="F38" i="2"/>
  <c r="G38" i="2"/>
  <c r="H38" i="2"/>
  <c r="I38" i="2"/>
  <c r="J38" i="2"/>
  <c r="K38" i="2"/>
  <c r="E34" i="2"/>
  <c r="E32" i="2"/>
  <c r="E23" i="2"/>
  <c r="E21" i="2"/>
  <c r="F16" i="2"/>
  <c r="G16" i="2"/>
  <c r="G37" i="2" s="1"/>
  <c r="H16" i="2"/>
  <c r="I16" i="2"/>
  <c r="J16" i="2"/>
  <c r="K16" i="2"/>
  <c r="F48" i="1"/>
  <c r="G48" i="1"/>
  <c r="H48" i="1"/>
  <c r="I48" i="1"/>
  <c r="J48" i="1"/>
  <c r="K48" i="1"/>
  <c r="L48" i="1"/>
  <c r="F41" i="1"/>
  <c r="F42" i="1"/>
  <c r="F43" i="1"/>
  <c r="F27" i="1"/>
  <c r="G85" i="3" l="1"/>
  <c r="H85" i="3"/>
  <c r="F85" i="3" s="1"/>
  <c r="G80" i="3"/>
  <c r="H80" i="3"/>
  <c r="F80" i="3" s="1"/>
  <c r="F70" i="3" s="1"/>
  <c r="E68" i="3"/>
  <c r="G75" i="3"/>
  <c r="H75" i="3"/>
  <c r="F75" i="3" s="1"/>
  <c r="H54" i="3"/>
  <c r="F54" i="3" s="1"/>
  <c r="G54" i="3"/>
  <c r="G49" i="3" s="1"/>
  <c r="G29" i="3"/>
  <c r="H29" i="3"/>
  <c r="F29" i="3" s="1"/>
  <c r="E16" i="2"/>
  <c r="E37" i="2" s="1"/>
  <c r="G70" i="3"/>
  <c r="H70" i="3"/>
  <c r="I70" i="3"/>
  <c r="J70" i="3"/>
  <c r="K70" i="3"/>
  <c r="E75" i="3"/>
  <c r="E85" i="3"/>
  <c r="G60" i="3"/>
  <c r="G59" i="3"/>
  <c r="G58" i="3"/>
  <c r="G57" i="3"/>
  <c r="G56" i="3"/>
  <c r="G36" i="3" l="1"/>
  <c r="G31" i="3"/>
  <c r="J34" i="4"/>
  <c r="K34" i="4"/>
  <c r="L34" i="4"/>
  <c r="D29" i="4"/>
  <c r="G19" i="3"/>
  <c r="G90" i="3" s="1"/>
  <c r="D37" i="4" s="1"/>
  <c r="G31" i="2"/>
  <c r="G30" i="2"/>
  <c r="G26" i="2"/>
  <c r="G29" i="2"/>
  <c r="G28" i="2"/>
  <c r="G27" i="2"/>
  <c r="G19" i="2"/>
  <c r="G18" i="2"/>
  <c r="G17" i="2"/>
  <c r="G20" i="2"/>
  <c r="G15" i="2" s="1"/>
  <c r="H38" i="1"/>
  <c r="I38" i="1"/>
  <c r="J38" i="1"/>
  <c r="K38" i="1"/>
  <c r="L38" i="1"/>
  <c r="H40" i="1"/>
  <c r="H35" i="1" s="1"/>
  <c r="H39" i="1"/>
  <c r="H37" i="1"/>
  <c r="H36" i="1"/>
  <c r="G38" i="1"/>
  <c r="H22" i="1"/>
  <c r="K81" i="3"/>
  <c r="J81" i="3" s="1"/>
  <c r="I81" i="3" s="1"/>
  <c r="E80" i="3"/>
  <c r="K79" i="3"/>
  <c r="J79" i="3" s="1"/>
  <c r="I79" i="3" s="1"/>
  <c r="K77" i="3"/>
  <c r="J77" i="3" s="1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H15" i="2" s="1"/>
  <c r="I20" i="2"/>
  <c r="I15" i="2" s="1"/>
  <c r="J20" i="2"/>
  <c r="J15" i="2" s="1"/>
  <c r="K20" i="2"/>
  <c r="K15" i="2" s="1"/>
  <c r="G36" i="2" l="1"/>
  <c r="D28" i="4" s="1"/>
  <c r="H49" i="1"/>
  <c r="D25" i="4" s="1"/>
  <c r="H79" i="3"/>
  <c r="F79" i="3" s="1"/>
  <c r="G79" i="3"/>
  <c r="H81" i="3"/>
  <c r="F81" i="3" s="1"/>
  <c r="G81" i="3"/>
  <c r="F38" i="1"/>
  <c r="G40" i="2"/>
  <c r="D32" i="4" s="1"/>
  <c r="G39" i="2"/>
  <c r="D31" i="4" s="1"/>
  <c r="I77" i="3"/>
  <c r="G77" i="3" l="1"/>
  <c r="E81" i="3"/>
  <c r="E79" i="3"/>
  <c r="H77" i="3"/>
  <c r="F77" i="3" l="1"/>
  <c r="E77" i="3" s="1"/>
  <c r="E78" i="3"/>
  <c r="K45" i="3"/>
  <c r="J45" i="3" s="1"/>
  <c r="I45" i="3" s="1"/>
  <c r="H45" i="3" s="1"/>
  <c r="F45" i="3" s="1"/>
  <c r="E45" i="3" s="1"/>
  <c r="K44" i="3"/>
  <c r="J44" i="3" s="1"/>
  <c r="I44" i="3" s="1"/>
  <c r="H44" i="3" s="1"/>
  <c r="F44" i="3" s="1"/>
  <c r="E44" i="3" s="1"/>
  <c r="K43" i="3"/>
  <c r="J43" i="3" s="1"/>
  <c r="I43" i="3" s="1"/>
  <c r="H43" i="3" s="1"/>
  <c r="F43" i="3" s="1"/>
  <c r="E43" i="3" s="1"/>
  <c r="K42" i="3"/>
  <c r="J42" i="3" s="1"/>
  <c r="K41" i="3" l="1"/>
  <c r="J41" i="3"/>
  <c r="I42" i="3"/>
  <c r="F59" i="3"/>
  <c r="I59" i="3"/>
  <c r="I41" i="3" l="1"/>
  <c r="H42" i="3"/>
  <c r="K55" i="3"/>
  <c r="J55" i="3" s="1"/>
  <c r="K53" i="3"/>
  <c r="J53" i="3" s="1"/>
  <c r="K40" i="3"/>
  <c r="J40" i="3" s="1"/>
  <c r="I40" i="3" s="1"/>
  <c r="H40" i="3" s="1"/>
  <c r="F40" i="3" s="1"/>
  <c r="K39" i="3"/>
  <c r="J39" i="3" s="1"/>
  <c r="I39" i="3" s="1"/>
  <c r="H39" i="3" s="1"/>
  <c r="F39" i="3" s="1"/>
  <c r="K38" i="3"/>
  <c r="J38" i="3" s="1"/>
  <c r="I38" i="3" s="1"/>
  <c r="H38" i="3" s="1"/>
  <c r="F38" i="3" s="1"/>
  <c r="K37" i="3"/>
  <c r="J37" i="3" s="1"/>
  <c r="K35" i="3"/>
  <c r="J35" i="3" s="1"/>
  <c r="I35" i="3" s="1"/>
  <c r="H35" i="3" s="1"/>
  <c r="F35" i="3" s="1"/>
  <c r="K34" i="3"/>
  <c r="J34" i="3" s="1"/>
  <c r="I34" i="3" s="1"/>
  <c r="H34" i="3" s="1"/>
  <c r="F34" i="3" s="1"/>
  <c r="K33" i="3"/>
  <c r="J33" i="3" s="1"/>
  <c r="H32" i="3"/>
  <c r="F32" i="3" s="1"/>
  <c r="J30" i="3"/>
  <c r="I30" i="3" s="1"/>
  <c r="E29" i="3"/>
  <c r="K25" i="3"/>
  <c r="L23" i="3"/>
  <c r="K23" i="3" s="1"/>
  <c r="K86" i="3"/>
  <c r="J86" i="3" s="1"/>
  <c r="I86" i="3" s="1"/>
  <c r="K84" i="3"/>
  <c r="J84" i="3" s="1"/>
  <c r="I84" i="3" s="1"/>
  <c r="L76" i="3"/>
  <c r="K76" i="3" s="1"/>
  <c r="J76" i="3" s="1"/>
  <c r="I76" i="3" s="1"/>
  <c r="K74" i="3"/>
  <c r="J74" i="3" s="1"/>
  <c r="I74" i="3" s="1"/>
  <c r="K65" i="3"/>
  <c r="J65" i="3" s="1"/>
  <c r="K59" i="3"/>
  <c r="K60" i="3"/>
  <c r="K49" i="3"/>
  <c r="K47" i="3"/>
  <c r="K28" i="3"/>
  <c r="J28" i="3" s="1"/>
  <c r="L19" i="3"/>
  <c r="L21" i="3"/>
  <c r="J31" i="2"/>
  <c r="K31" i="2"/>
  <c r="L31" i="2"/>
  <c r="F30" i="2"/>
  <c r="H30" i="2"/>
  <c r="I30" i="2"/>
  <c r="J30" i="2"/>
  <c r="K30" i="2"/>
  <c r="L30" i="2"/>
  <c r="F29" i="2"/>
  <c r="H29" i="2"/>
  <c r="I29" i="2"/>
  <c r="J29" i="2"/>
  <c r="K29" i="2"/>
  <c r="F28" i="2"/>
  <c r="H28" i="2"/>
  <c r="I28" i="2"/>
  <c r="J28" i="2"/>
  <c r="K28" i="2"/>
  <c r="F27" i="2"/>
  <c r="H27" i="2"/>
  <c r="I27" i="2"/>
  <c r="J27" i="2"/>
  <c r="K27" i="2"/>
  <c r="F17" i="2"/>
  <c r="E17" i="2" s="1"/>
  <c r="F18" i="2"/>
  <c r="E18" i="2" s="1"/>
  <c r="F19" i="2"/>
  <c r="E19" i="2" s="1"/>
  <c r="G22" i="1"/>
  <c r="F44" i="1"/>
  <c r="I40" i="1"/>
  <c r="I35" i="1" s="1"/>
  <c r="I39" i="1"/>
  <c r="I37" i="1"/>
  <c r="I36" i="1"/>
  <c r="G40" i="1"/>
  <c r="G39" i="1"/>
  <c r="G37" i="1"/>
  <c r="G36" i="1"/>
  <c r="K48" i="3" l="1"/>
  <c r="G35" i="1"/>
  <c r="E28" i="2"/>
  <c r="H76" i="3"/>
  <c r="F76" i="3" s="1"/>
  <c r="G76" i="3"/>
  <c r="H84" i="3"/>
  <c r="F84" i="3" s="1"/>
  <c r="G84" i="3"/>
  <c r="H30" i="3"/>
  <c r="F30" i="3" s="1"/>
  <c r="G30" i="3"/>
  <c r="G20" i="3" s="1"/>
  <c r="F37" i="2"/>
  <c r="E27" i="2"/>
  <c r="F40" i="2"/>
  <c r="E30" i="2"/>
  <c r="H74" i="3"/>
  <c r="F74" i="3" s="1"/>
  <c r="G74" i="3"/>
  <c r="K82" i="3"/>
  <c r="H86" i="3"/>
  <c r="F86" i="3" s="1"/>
  <c r="G86" i="3"/>
  <c r="G49" i="1"/>
  <c r="E29" i="2"/>
  <c r="F39" i="2"/>
  <c r="F19" i="3"/>
  <c r="K50" i="3"/>
  <c r="H41" i="3"/>
  <c r="F42" i="3"/>
  <c r="J23" i="3"/>
  <c r="I23" i="3" s="1"/>
  <c r="K21" i="3"/>
  <c r="J25" i="3"/>
  <c r="K20" i="3"/>
  <c r="K91" i="3" s="1"/>
  <c r="K72" i="3"/>
  <c r="K67" i="3" s="1"/>
  <c r="J50" i="3"/>
  <c r="I55" i="3"/>
  <c r="G55" i="3" s="1"/>
  <c r="G50" i="3" s="1"/>
  <c r="J49" i="3"/>
  <c r="J48" i="3"/>
  <c r="I53" i="3"/>
  <c r="G53" i="3" s="1"/>
  <c r="G48" i="3" s="1"/>
  <c r="J51" i="3"/>
  <c r="J46" i="3" s="1"/>
  <c r="J47" i="3"/>
  <c r="K51" i="3"/>
  <c r="K46" i="3" s="1"/>
  <c r="K36" i="3"/>
  <c r="J36" i="3"/>
  <c r="I37" i="3"/>
  <c r="I33" i="3"/>
  <c r="J31" i="3"/>
  <c r="K31" i="3"/>
  <c r="K18" i="3"/>
  <c r="J60" i="3"/>
  <c r="I65" i="3"/>
  <c r="J59" i="3"/>
  <c r="J19" i="3"/>
  <c r="K19" i="3"/>
  <c r="K90" i="3" s="1"/>
  <c r="I28" i="3"/>
  <c r="G28" i="3" s="1"/>
  <c r="G18" i="3" s="1"/>
  <c r="J26" i="3"/>
  <c r="J17" i="3"/>
  <c r="K17" i="3"/>
  <c r="K26" i="3"/>
  <c r="L33" i="1"/>
  <c r="K33" i="1" s="1"/>
  <c r="J33" i="1" s="1"/>
  <c r="L32" i="1"/>
  <c r="K32" i="1" s="1"/>
  <c r="L31" i="1"/>
  <c r="K31" i="1" s="1"/>
  <c r="J31" i="1" s="1"/>
  <c r="L30" i="1"/>
  <c r="G26" i="3" l="1"/>
  <c r="G51" i="3"/>
  <c r="G46" i="3" s="1"/>
  <c r="J82" i="3"/>
  <c r="G91" i="3"/>
  <c r="D38" i="4" s="1"/>
  <c r="G21" i="3"/>
  <c r="G17" i="3"/>
  <c r="I31" i="1"/>
  <c r="G31" i="1" s="1"/>
  <c r="F31" i="1" s="1"/>
  <c r="H31" i="1"/>
  <c r="I33" i="1"/>
  <c r="G33" i="1" s="1"/>
  <c r="F33" i="1" s="1"/>
  <c r="H33" i="1"/>
  <c r="H23" i="1" s="1"/>
  <c r="H50" i="1" s="1"/>
  <c r="J90" i="3"/>
  <c r="G37" i="4" s="1"/>
  <c r="L22" i="1"/>
  <c r="L49" i="1" s="1"/>
  <c r="H25" i="4" s="1"/>
  <c r="J18" i="3"/>
  <c r="J21" i="3"/>
  <c r="F41" i="3"/>
  <c r="E42" i="3"/>
  <c r="E41" i="3" s="1"/>
  <c r="H37" i="4"/>
  <c r="G72" i="3"/>
  <c r="G67" i="3" s="1"/>
  <c r="J72" i="3"/>
  <c r="J67" i="3" s="1"/>
  <c r="I25" i="3"/>
  <c r="J20" i="3"/>
  <c r="J91" i="3" s="1"/>
  <c r="G38" i="4" s="1"/>
  <c r="H55" i="3"/>
  <c r="I50" i="3"/>
  <c r="I49" i="3"/>
  <c r="H53" i="3"/>
  <c r="I48" i="3"/>
  <c r="I51" i="3"/>
  <c r="I46" i="3" s="1"/>
  <c r="I47" i="3"/>
  <c r="H37" i="3"/>
  <c r="I36" i="3"/>
  <c r="H33" i="3"/>
  <c r="I31" i="3"/>
  <c r="H23" i="3"/>
  <c r="H65" i="3"/>
  <c r="I60" i="3"/>
  <c r="H59" i="3"/>
  <c r="I19" i="3"/>
  <c r="I90" i="3" s="1"/>
  <c r="H28" i="3"/>
  <c r="I18" i="3"/>
  <c r="I26" i="3"/>
  <c r="I17" i="3"/>
  <c r="K30" i="1"/>
  <c r="L29" i="1"/>
  <c r="L23" i="1"/>
  <c r="L26" i="1"/>
  <c r="L21" i="1" s="1"/>
  <c r="L20" i="1"/>
  <c r="G15" i="3" l="1"/>
  <c r="G82" i="3"/>
  <c r="G87" i="3" s="1"/>
  <c r="D34" i="4" s="1"/>
  <c r="I82" i="3"/>
  <c r="L18" i="1"/>
  <c r="K22" i="1"/>
  <c r="K49" i="1" s="1"/>
  <c r="G25" i="4" s="1"/>
  <c r="F37" i="4"/>
  <c r="H25" i="3"/>
  <c r="H21" i="3" s="1"/>
  <c r="I20" i="3"/>
  <c r="I91" i="3" s="1"/>
  <c r="F38" i="4" s="1"/>
  <c r="I72" i="3"/>
  <c r="I21" i="3"/>
  <c r="H50" i="3"/>
  <c r="F55" i="3"/>
  <c r="F50" i="3" s="1"/>
  <c r="H49" i="3"/>
  <c r="F49" i="3"/>
  <c r="F90" i="3" s="1"/>
  <c r="H48" i="3"/>
  <c r="F53" i="3"/>
  <c r="F48" i="3" s="1"/>
  <c r="H51" i="3"/>
  <c r="H46" i="3" s="1"/>
  <c r="H47" i="3"/>
  <c r="H36" i="3"/>
  <c r="F37" i="3"/>
  <c r="F36" i="3" s="1"/>
  <c r="F33" i="3"/>
  <c r="F31" i="3" s="1"/>
  <c r="H31" i="3"/>
  <c r="F23" i="3"/>
  <c r="H60" i="3"/>
  <c r="F65" i="3"/>
  <c r="F60" i="3" s="1"/>
  <c r="H19" i="3"/>
  <c r="H18" i="3"/>
  <c r="F28" i="3"/>
  <c r="F18" i="3" s="1"/>
  <c r="H26" i="3"/>
  <c r="H17" i="3"/>
  <c r="J30" i="1"/>
  <c r="K29" i="1"/>
  <c r="K23" i="1"/>
  <c r="K26" i="1"/>
  <c r="K21" i="1" s="1"/>
  <c r="L24" i="1"/>
  <c r="L70" i="3"/>
  <c r="E70" i="3" s="1"/>
  <c r="G88" i="3" l="1"/>
  <c r="D35" i="4" s="1"/>
  <c r="I30" i="1"/>
  <c r="G30" i="1" s="1"/>
  <c r="H30" i="1"/>
  <c r="H29" i="1" s="1"/>
  <c r="I67" i="3"/>
  <c r="F82" i="3"/>
  <c r="H82" i="3"/>
  <c r="H90" i="3"/>
  <c r="E90" i="3" s="1"/>
  <c r="H15" i="3"/>
  <c r="K20" i="1"/>
  <c r="K24" i="1"/>
  <c r="K18" i="1"/>
  <c r="J22" i="1"/>
  <c r="J49" i="1" s="1"/>
  <c r="F25" i="4" s="1"/>
  <c r="F32" i="1"/>
  <c r="F72" i="3"/>
  <c r="F67" i="3" s="1"/>
  <c r="H72" i="3"/>
  <c r="H67" i="3" s="1"/>
  <c r="F25" i="3"/>
  <c r="F20" i="3" s="1"/>
  <c r="F91" i="3" s="1"/>
  <c r="H20" i="3"/>
  <c r="H91" i="3" s="1"/>
  <c r="E38" i="4" s="1"/>
  <c r="F51" i="3"/>
  <c r="F46" i="3" s="1"/>
  <c r="F47" i="3"/>
  <c r="F26" i="3"/>
  <c r="F17" i="3"/>
  <c r="I29" i="1"/>
  <c r="J29" i="1"/>
  <c r="J26" i="1"/>
  <c r="H26" i="1" s="1"/>
  <c r="H21" i="1" s="1"/>
  <c r="E83" i="3"/>
  <c r="E84" i="3"/>
  <c r="E86" i="3"/>
  <c r="E82" i="3" l="1"/>
  <c r="E67" i="3"/>
  <c r="H24" i="1"/>
  <c r="H18" i="1" s="1"/>
  <c r="H46" i="1" s="1"/>
  <c r="D22" i="4" s="1"/>
  <c r="D16" i="4" s="1"/>
  <c r="H20" i="1"/>
  <c r="H47" i="1" s="1"/>
  <c r="D23" i="4" s="1"/>
  <c r="D17" i="4" s="1"/>
  <c r="E37" i="4"/>
  <c r="I26" i="1"/>
  <c r="I21" i="1" s="1"/>
  <c r="J21" i="1"/>
  <c r="I20" i="1"/>
  <c r="I47" i="1" s="1"/>
  <c r="E23" i="4" s="1"/>
  <c r="J20" i="1"/>
  <c r="I23" i="1"/>
  <c r="I50" i="1" s="1"/>
  <c r="J23" i="1"/>
  <c r="G29" i="1"/>
  <c r="F29" i="1" s="1"/>
  <c r="F30" i="1"/>
  <c r="F21" i="3"/>
  <c r="F15" i="3" s="1"/>
  <c r="I22" i="1"/>
  <c r="I49" i="1" s="1"/>
  <c r="E25" i="4" s="1"/>
  <c r="F22" i="1"/>
  <c r="G26" i="1"/>
  <c r="J24" i="1"/>
  <c r="E76" i="3"/>
  <c r="E74" i="3"/>
  <c r="E73" i="3"/>
  <c r="E72" i="3"/>
  <c r="I24" i="1" l="1"/>
  <c r="F28" i="1"/>
  <c r="F23" i="1" s="1"/>
  <c r="G23" i="1"/>
  <c r="F20" i="1"/>
  <c r="G20" i="1"/>
  <c r="G47" i="1" s="1"/>
  <c r="J18" i="1"/>
  <c r="F26" i="1"/>
  <c r="F21" i="1" s="1"/>
  <c r="G21" i="1"/>
  <c r="I18" i="1"/>
  <c r="G24" i="1"/>
  <c r="F24" i="1" l="1"/>
  <c r="G50" i="1"/>
  <c r="G18" i="1"/>
  <c r="C22" i="4" s="1"/>
  <c r="I46" i="1"/>
  <c r="E22" i="4" s="1"/>
  <c r="F18" i="1"/>
  <c r="L59" i="3"/>
  <c r="L60" i="3" l="1"/>
  <c r="E64" i="3"/>
  <c r="E59" i="3" s="1"/>
  <c r="E65" i="3"/>
  <c r="E60" i="3" s="1"/>
  <c r="I19" i="4" l="1"/>
  <c r="J19" i="4"/>
  <c r="K19" i="4"/>
  <c r="L19" i="4"/>
  <c r="J28" i="4" l="1"/>
  <c r="K28" i="4"/>
  <c r="L28" i="4"/>
  <c r="I20" i="4"/>
  <c r="J20" i="4"/>
  <c r="K20" i="4"/>
  <c r="L20" i="4"/>
  <c r="I18" i="4"/>
  <c r="J18" i="4"/>
  <c r="K18" i="4"/>
  <c r="L18" i="4"/>
  <c r="I17" i="4"/>
  <c r="J17" i="4"/>
  <c r="K17" i="4"/>
  <c r="L17" i="4"/>
  <c r="J22" i="4"/>
  <c r="K22" i="4"/>
  <c r="L22" i="4"/>
  <c r="L26" i="3"/>
  <c r="L50" i="3"/>
  <c r="L49" i="3"/>
  <c r="L90" i="3" s="1"/>
  <c r="L48" i="3"/>
  <c r="L47" i="3"/>
  <c r="L51" i="3"/>
  <c r="L46" i="3" s="1"/>
  <c r="E53" i="3"/>
  <c r="E54" i="3"/>
  <c r="E55" i="3"/>
  <c r="E52" i="3"/>
  <c r="E38" i="3"/>
  <c r="E39" i="3"/>
  <c r="E40" i="3"/>
  <c r="E37" i="3"/>
  <c r="E33" i="3"/>
  <c r="E34" i="3"/>
  <c r="E35" i="3"/>
  <c r="E32" i="3"/>
  <c r="E28" i="3"/>
  <c r="E30" i="3"/>
  <c r="E27" i="3"/>
  <c r="E23" i="3"/>
  <c r="E24" i="3"/>
  <c r="E25" i="3"/>
  <c r="E22" i="3"/>
  <c r="E17" i="3" s="1"/>
  <c r="L20" i="3"/>
  <c r="L18" i="3"/>
  <c r="L17" i="3"/>
  <c r="L63" i="3"/>
  <c r="K63" i="3" s="1"/>
  <c r="J63" i="3" s="1"/>
  <c r="L62" i="3"/>
  <c r="L31" i="3"/>
  <c r="L61" i="3" l="1"/>
  <c r="L56" i="3" s="1"/>
  <c r="L87" i="3" s="1"/>
  <c r="I34" i="4" s="1"/>
  <c r="K62" i="3"/>
  <c r="I63" i="3"/>
  <c r="J58" i="3"/>
  <c r="L91" i="3"/>
  <c r="K16" i="4"/>
  <c r="L16" i="4"/>
  <c r="J16" i="4"/>
  <c r="L57" i="3"/>
  <c r="L89" i="3" s="1"/>
  <c r="L58" i="3"/>
  <c r="L88" i="3" s="1"/>
  <c r="E24" i="2"/>
  <c r="E22" i="2"/>
  <c r="E33" i="2"/>
  <c r="E35" i="2"/>
  <c r="E39" i="2"/>
  <c r="F20" i="2"/>
  <c r="F15" i="2" s="1"/>
  <c r="F31" i="2"/>
  <c r="H31" i="2"/>
  <c r="I31" i="2"/>
  <c r="E15" i="2" l="1"/>
  <c r="E40" i="2"/>
  <c r="I58" i="3"/>
  <c r="H63" i="3"/>
  <c r="J62" i="3"/>
  <c r="K61" i="3"/>
  <c r="K56" i="3" s="1"/>
  <c r="K57" i="3"/>
  <c r="K88" i="3" s="1"/>
  <c r="H35" i="4" s="1"/>
  <c r="E31" i="2"/>
  <c r="K58" i="3"/>
  <c r="K40" i="2"/>
  <c r="H32" i="4" s="1"/>
  <c r="K37" i="2"/>
  <c r="H29" i="4" s="1"/>
  <c r="I62" i="3" l="1"/>
  <c r="J57" i="3"/>
  <c r="J88" i="3" s="1"/>
  <c r="G35" i="4" s="1"/>
  <c r="J61" i="3"/>
  <c r="J56" i="3" s="1"/>
  <c r="F63" i="3"/>
  <c r="F58" i="3" s="1"/>
  <c r="H58" i="3"/>
  <c r="I28" i="4"/>
  <c r="J39" i="2"/>
  <c r="G31" i="4" s="1"/>
  <c r="G19" i="4" s="1"/>
  <c r="I39" i="2"/>
  <c r="F31" i="4" s="1"/>
  <c r="F19" i="4" s="1"/>
  <c r="H62" i="3" l="1"/>
  <c r="I57" i="3"/>
  <c r="I88" i="3" s="1"/>
  <c r="F35" i="4" s="1"/>
  <c r="I61" i="3"/>
  <c r="I56" i="3" s="1"/>
  <c r="H39" i="2"/>
  <c r="E31" i="4" s="1"/>
  <c r="E19" i="4" s="1"/>
  <c r="K39" i="2"/>
  <c r="H31" i="4" s="1"/>
  <c r="H19" i="4" s="1"/>
  <c r="F62" i="3" l="1"/>
  <c r="H57" i="3"/>
  <c r="H88" i="3" s="1"/>
  <c r="E35" i="4" s="1"/>
  <c r="H61" i="3"/>
  <c r="H56" i="3" s="1"/>
  <c r="H87" i="3" s="1"/>
  <c r="E34" i="4" s="1"/>
  <c r="I22" i="4"/>
  <c r="I16" i="4" s="1"/>
  <c r="F57" i="3" l="1"/>
  <c r="F88" i="3" s="1"/>
  <c r="F61" i="3"/>
  <c r="F56" i="3" s="1"/>
  <c r="F87" i="3" s="1"/>
  <c r="E62" i="3"/>
  <c r="E63" i="3"/>
  <c r="E58" i="3" s="1"/>
  <c r="E57" i="3" l="1"/>
  <c r="E61" i="3"/>
  <c r="E56" i="3" s="1"/>
  <c r="H38" i="4" l="1"/>
  <c r="C38" i="4"/>
  <c r="C37" i="4"/>
  <c r="C35" i="4"/>
  <c r="E48" i="3"/>
  <c r="E51" i="3"/>
  <c r="E46" i="3" s="1"/>
  <c r="E50" i="3"/>
  <c r="E47" i="3"/>
  <c r="E88" i="3" s="1"/>
  <c r="E26" i="3"/>
  <c r="E18" i="3"/>
  <c r="E31" i="3"/>
  <c r="E36" i="3"/>
  <c r="E21" i="3"/>
  <c r="E20" i="3"/>
  <c r="E91" i="3" s="1"/>
  <c r="K15" i="3"/>
  <c r="K87" i="3" s="1"/>
  <c r="H34" i="4" s="1"/>
  <c r="J15" i="3"/>
  <c r="J87" i="3" s="1"/>
  <c r="G34" i="4" s="1"/>
  <c r="I15" i="3"/>
  <c r="I87" i="3" s="1"/>
  <c r="F34" i="4" s="1"/>
  <c r="B36" i="4" l="1"/>
  <c r="E15" i="3"/>
  <c r="E87" i="3" s="1"/>
  <c r="B38" i="4"/>
  <c r="B35" i="4"/>
  <c r="E49" i="3"/>
  <c r="C34" i="4"/>
  <c r="C31" i="4"/>
  <c r="B37" i="4" l="1"/>
  <c r="B34" i="4"/>
  <c r="J39" i="1"/>
  <c r="K39" i="1"/>
  <c r="K50" i="1" s="1"/>
  <c r="L39" i="1"/>
  <c r="L50" i="1" s="1"/>
  <c r="J37" i="1"/>
  <c r="K37" i="1"/>
  <c r="L37" i="1"/>
  <c r="J36" i="1"/>
  <c r="J47" i="1" s="1"/>
  <c r="F23" i="4" s="1"/>
  <c r="K36" i="1"/>
  <c r="K47" i="1" s="1"/>
  <c r="G23" i="4" s="1"/>
  <c r="L36" i="1"/>
  <c r="L47" i="1" s="1"/>
  <c r="H23" i="4" s="1"/>
  <c r="F39" i="1" l="1"/>
  <c r="J50" i="1"/>
  <c r="F50" i="1"/>
  <c r="F37" i="1"/>
  <c r="F49" i="1"/>
  <c r="J26" i="2"/>
  <c r="J36" i="2" s="1"/>
  <c r="G28" i="4" s="1"/>
  <c r="K26" i="2"/>
  <c r="K36" i="2" s="1"/>
  <c r="H28" i="4" s="1"/>
  <c r="C32" i="4"/>
  <c r="H40" i="2"/>
  <c r="E32" i="4" s="1"/>
  <c r="E20" i="4" s="1"/>
  <c r="I40" i="2"/>
  <c r="F32" i="4" s="1"/>
  <c r="J40" i="2"/>
  <c r="G32" i="4" s="1"/>
  <c r="C29" i="4"/>
  <c r="H37" i="2"/>
  <c r="E29" i="4" s="1"/>
  <c r="I37" i="2"/>
  <c r="F29" i="4" s="1"/>
  <c r="J37" i="2"/>
  <c r="G29" i="4" s="1"/>
  <c r="F26" i="2"/>
  <c r="F36" i="2" s="1"/>
  <c r="I26" i="2"/>
  <c r="I36" i="2" s="1"/>
  <c r="F28" i="4" s="1"/>
  <c r="E20" i="2"/>
  <c r="C28" i="4" l="1"/>
  <c r="H26" i="2"/>
  <c r="C26" i="4"/>
  <c r="C20" i="4" s="1"/>
  <c r="D26" i="4"/>
  <c r="D20" i="4" s="1"/>
  <c r="G26" i="4"/>
  <c r="G20" i="4" s="1"/>
  <c r="H26" i="4"/>
  <c r="H20" i="4" s="1"/>
  <c r="C23" i="4"/>
  <c r="E26" i="2" l="1"/>
  <c r="E36" i="2" s="1"/>
  <c r="H36" i="2"/>
  <c r="E28" i="4" s="1"/>
  <c r="E16" i="4" s="1"/>
  <c r="F26" i="4"/>
  <c r="F20" i="4" s="1"/>
  <c r="C25" i="4"/>
  <c r="C19" i="4" s="1"/>
  <c r="J40" i="1" l="1"/>
  <c r="K40" i="1"/>
  <c r="K35" i="1" s="1"/>
  <c r="K46" i="1" s="1"/>
  <c r="G22" i="4" s="1"/>
  <c r="G16" i="4" s="1"/>
  <c r="L40" i="1"/>
  <c r="L35" i="1" s="1"/>
  <c r="L46" i="1" s="1"/>
  <c r="H22" i="4" s="1"/>
  <c r="H16" i="4" s="1"/>
  <c r="F40" i="1" l="1"/>
  <c r="J35" i="1"/>
  <c r="B26" i="4"/>
  <c r="B23" i="4"/>
  <c r="B25" i="4"/>
  <c r="B24" i="4"/>
  <c r="F35" i="1" l="1"/>
  <c r="J46" i="1"/>
  <c r="F22" i="4" s="1"/>
  <c r="F16" i="4" s="1"/>
  <c r="F46" i="1"/>
  <c r="B29" i="4"/>
  <c r="B17" i="4" s="1"/>
  <c r="B22" i="4" l="1"/>
  <c r="C16" i="4"/>
  <c r="B30" i="4"/>
  <c r="B18" i="4" s="1"/>
  <c r="B31" i="4"/>
  <c r="B19" i="4" s="1"/>
  <c r="B32" i="4"/>
  <c r="B20" i="4" s="1"/>
  <c r="B28" i="4" l="1"/>
  <c r="B16" i="4" s="1"/>
</calcChain>
</file>

<file path=xl/sharedStrings.xml><?xml version="1.0" encoding="utf-8"?>
<sst xmlns="http://schemas.openxmlformats.org/spreadsheetml/2006/main" count="296" uniqueCount="104">
  <si>
    <t>Источники финансирования</t>
  </si>
  <si>
    <t>в том числе по годам</t>
  </si>
  <si>
    <t>1.</t>
  </si>
  <si>
    <t>1.1.</t>
  </si>
  <si>
    <t>Всего:</t>
  </si>
  <si>
    <t>Федерал. бюджет</t>
  </si>
  <si>
    <t>Местный бюджет</t>
  </si>
  <si>
    <t>Другие источники</t>
  </si>
  <si>
    <t>1.1.1.</t>
  </si>
  <si>
    <t>1.1.2.</t>
  </si>
  <si>
    <t>1.1.3.</t>
  </si>
  <si>
    <t>Задача: Формирование муниципальной собственности</t>
  </si>
  <si>
    <t>2.1.</t>
  </si>
  <si>
    <t>2.1.1.</t>
  </si>
  <si>
    <t xml:space="preserve">  </t>
  </si>
  <si>
    <t xml:space="preserve">Федеральный бюджет </t>
  </si>
  <si>
    <t>Задача: Эффективное владение, пользование и распоряжение муниципальной собственностью</t>
  </si>
  <si>
    <t>Наименование основных мероприятий</t>
  </si>
  <si>
    <t>№ п/п</t>
  </si>
  <si>
    <t>Ответственный исполнитель, соисполнители и участники</t>
  </si>
  <si>
    <t>Объем финансирования, всего, тыс.руб.</t>
  </si>
  <si>
    <t>1.1.4.</t>
  </si>
  <si>
    <t>Основное мероприятие: Организация процесса эффективного управления и распоряжения муниципальным имуществом  МО «Братский район»</t>
  </si>
  <si>
    <t xml:space="preserve">муниципальной программы "Муниципальная собственность и земельные правоотношения" </t>
  </si>
  <si>
    <t xml:space="preserve"> к подпрограмме "Управление муниципальной собственностью"</t>
  </si>
  <si>
    <t>Приложение № 2</t>
  </si>
  <si>
    <t>Задача:   Эффективное  управление и распоряжение земельными участками</t>
  </si>
  <si>
    <t>Межевание земельных участков государственная собственность на которые не разграничена, постановка их на государственный кадастровый учёт, в т.ч. для проведения аукционов</t>
  </si>
  <si>
    <t>2.</t>
  </si>
  <si>
    <t>Задача: Формирование  муниципальной собственности</t>
  </si>
  <si>
    <t>Ответственный исполнитель, соисполнители, участники</t>
  </si>
  <si>
    <t>Основное мероприятие: Оптимизация состава и структуры муниципального имущества</t>
  </si>
  <si>
    <t>Основное мероприятие: Организация  процесса управления и распоряжения земельными участками</t>
  </si>
  <si>
    <t>РЕСУРСНОЕ ОБЕСПЕЧЕНИЕ И СИСТЕМА МЕРОПРИЯТИЙ ПОДПРОГРАММЫ "УПРАВЛЕНИЕ И РАСПОРЯЖЕНИЕ ЗЕМЕЛЬНЫМИ УЧАСТКАМИ"</t>
  </si>
  <si>
    <t>Итого по подпрограмме, в том числе:</t>
  </si>
  <si>
    <t>Всего, в том числе:</t>
  </si>
  <si>
    <t>Областной бюджет</t>
  </si>
  <si>
    <t>Федеральный бюджет</t>
  </si>
  <si>
    <t xml:space="preserve">                       Подпрограмма 1. «Управление муниципальной собственностью»</t>
  </si>
  <si>
    <t>Подпрограмма 2. «Управление и распоряжение земельными участками»</t>
  </si>
  <si>
    <t xml:space="preserve">                  Подпрограмма 3. «Обеспечение реализации программы»</t>
  </si>
  <si>
    <t>за весь период реализации программы</t>
  </si>
  <si>
    <t>Исполнение налоговых обязательств  при владении и пользовании транспортными средствами</t>
  </si>
  <si>
    <t>Модернизация  автоматизированной программы по ведению Реестра муниципальной собственности МО «Братский район»</t>
  </si>
  <si>
    <t>Проведение аудиторских проверок, ликвидация МУП, исполнение иных обязательств  по договорам  поручений</t>
  </si>
  <si>
    <t>1.2.</t>
  </si>
  <si>
    <t>1.2.1.</t>
  </si>
  <si>
    <t>Исполнение обязательств по оплате взносов  на  капитальный ремонт общего имущества в многоквартирных домах муниципальной собственности МО «Братский район»</t>
  </si>
  <si>
    <t>1.3.1.</t>
  </si>
  <si>
    <t xml:space="preserve">              </t>
  </si>
  <si>
    <t>Итого по подпрограмме в том числе:</t>
  </si>
  <si>
    <t>Объем финансирования всего, тыс. руб.</t>
  </si>
  <si>
    <t xml:space="preserve">Организация и проведение оценки рыночной стоимости объектов  и земельных участков, в целях приватизации, продажи, приобретения объектов в муниципальную собственность; оценка рыночной стоимости 1м2 арендуемой площади, оценка права на заключение договоров аренды муниципального имущества и договоров аренды земельных участков,  оценка материалов ликвидации объектов, подлежащих списанию  и пр.                                                                                   </t>
  </si>
  <si>
    <t xml:space="preserve">Основное мероприятие:
Организация    эффективного обеспечения  реализации  программы
</t>
  </si>
  <si>
    <t>Основное мероприятие: Формирование фонда капитального ремонта общего имущества в многоквартирных домах муниципальной собственности МО «Братский район»</t>
  </si>
  <si>
    <t>1.3.</t>
  </si>
  <si>
    <t>РЕСУРСНОЕ ОБЕСПЕЧЕНИЕ И СИСТЕМА МЕРОПРИЯТИЙ ПОДПРОГРАММЫ "ОБЕСПЕЧЕНИЕ РЕАЛИЗАЦИИ ПРОГРАММЫ"</t>
  </si>
  <si>
    <t>2022 год</t>
  </si>
  <si>
    <t>2023 год</t>
  </si>
  <si>
    <t>Приложение № 1</t>
  </si>
  <si>
    <t>Задача: Эффективное  обеспечение реализации программы</t>
  </si>
  <si>
    <t>Проведение проверок по учету, использованию и сохранности  муниципального имущества, а также работ по списанию и демонтажу муниципального имущества, непригодного для дальнейшего использования</t>
  </si>
  <si>
    <t>Приложение № 3</t>
  </si>
  <si>
    <t>Проведение капитального ремонта объектов недвижимости муниципальной собственности МО «Братский район»</t>
  </si>
  <si>
    <t>Основное мероприятие: Капитальный ремонт объектов недвижимости муниципальной собственности МО «Братский район»</t>
  </si>
  <si>
    <t>Расходы, тыс. руб.</t>
  </si>
  <si>
    <t>РЕСУРСНОЕ ОБЕСПЕЧЕНИЕ РЕАЛИЗАЦИИ МУНИЦИПАЛЬНОЙ ПРОГРАММЫ МО "БРАТСКИЙ РАЙОН"</t>
  </si>
  <si>
    <t>ЗА СЧЕТ СРЕДСТВ, ПРЕДУСМОТРЕННЫХ В БЮДЖЕТЕ МО "БРАТСКИЙ РАЙОН"</t>
  </si>
  <si>
    <t>1.4.</t>
  </si>
  <si>
    <t>1.4.1.</t>
  </si>
  <si>
    <t>Расходы на содержание и ремонт общего имущества многоквартирных домов, собственником помещений в которых является МО "Братский район"</t>
  </si>
  <si>
    <t>1.4.2.</t>
  </si>
  <si>
    <t>Расходы на содержание и текущий ремонт объектов муниципальной собственности МО "Братский район"</t>
  </si>
  <si>
    <t>Основное мероприятие: содержание и ремонт объектов недвижимого имущества</t>
  </si>
  <si>
    <t>Приложение № 4</t>
  </si>
  <si>
    <t xml:space="preserve">Проведение кадастровых работ с изготовлением технической документации   на бесхозяйные объекты, расположенные на территории МО «Братский район»,  постановкой их на государственный кадастровый учет </t>
  </si>
  <si>
    <t xml:space="preserve">Проведение кадастровых работ с изготовлением технической документации   на объекты недвижимости муниципальной собственности МО «Братский район», постановкой их на государственный кадастровый учет </t>
  </si>
  <si>
    <t>2024 год</t>
  </si>
  <si>
    <t>Межевание земельных участков муниципальной собственности МО "Братский район", постановка их на государственный кадастровый учет, в том числе для проведения аукционов</t>
  </si>
  <si>
    <t xml:space="preserve">Муниципальная программа «Муниципальная собственность и земельные правоотношения» </t>
  </si>
  <si>
    <t>Основное мероприятие: Организация процесса формирования муниципальной собственности</t>
  </si>
  <si>
    <t>1.1.5.</t>
  </si>
  <si>
    <t>Предоставление субсидий муниципальным унитарным предприятиям муниципального образования "Братский район" для оказания финансовой помощи муниципальным унитарным предприятиям муниципального образования "Братский район" в целях предупреждения банкротства</t>
  </si>
  <si>
    <t xml:space="preserve"> на 2022-2027 годы</t>
  </si>
  <si>
    <t>РЕСУРСНОЕ ОБЕСПЕЧЕНИЕ И СИСТЕМА МЕРОПРИЯТИЙ ПОДПРОГРАММЫ "УПРАВЛЕНИЕ МУНИЦИПАЛЬНОЙ СОБСТВЕННОСТЬЮ"МУНИЦИПАЛЬНОЙ ПРОГРАММЫ "МУНИЦИПАЛЬНАЯ СОБСТВЕННОСТЬ И ЗЕМЕЛЬНЫЕ ПРАВООТНОШЕНИЯ"               НА 2022-2027 ГОДЫ</t>
  </si>
  <si>
    <t>МУНИЦИПАЛЬНОЙ ПРОГРАММЫ "МУНИЦИПАЛЬНАЯ СОБСТВЕННОСТЬ И ЗЕМЕЛЬНЫЕ ПРАВООТНОШЕНИЯ" НА 2022-2027 ГОДЫ</t>
  </si>
  <si>
    <t xml:space="preserve"> "МУНИЦИПАЛЬНАЯ СОБСТВЕННОСТЬ И ЗЕМЕЛЬНЫЕ ПРАВООТНОШЕНИЯ" НА 2022-2027 ГОДЫ</t>
  </si>
  <si>
    <t>1.5.</t>
  </si>
  <si>
    <t>Основное мероприятие: Обеспечение деятельности муниципальных учреждений в сфере содержания муниципального имущества</t>
  </si>
  <si>
    <t>Администрация МО «Братский район», КУМИ АМО «Братский район», комитет жилищно-коммунального хозяйства, транспорта и экологии</t>
  </si>
  <si>
    <t>Администрация МО «Братский район», КУМИ АМО «Братский район»,  отдел архитектуры и градостроительства</t>
  </si>
  <si>
    <t>Администрация МО «Братский район», КУМИ АМО «Братский район»</t>
  </si>
  <si>
    <t>Администрация МО «Братский район», КУМИ АМО «Братский район», финансовое управление</t>
  </si>
  <si>
    <t>2025 год</t>
  </si>
  <si>
    <t>2026 год</t>
  </si>
  <si>
    <t>2027 год</t>
  </si>
  <si>
    <t>Администрация МО «Братский район», КУМИ АМО «Братский район», комитет жилищно-коммунального хозяйства, транспорта и экологии, отдел архитектуры и градостроительства</t>
  </si>
  <si>
    <t>Администрация МО «Братский район», КУМИ АМО «Братский район», отдел архитектуры и градостроительства</t>
  </si>
  <si>
    <t xml:space="preserve">Администрация МО «Братский район», КУМИ АМО «Братский район», отдел архитектуры и градостроительства, Комитет жилищно-коммунального хозяйства, транспорта и экологии </t>
  </si>
  <si>
    <t>Администрация МО «Братский район», КУМИ АМО «Братский район», отдел архитектуры и градостроительства, Комитет жилищно-коммунального хозяйства, транспорта и экологии</t>
  </si>
  <si>
    <t xml:space="preserve"> к подпрограмме "Управление и распоряжение земельными участками"</t>
  </si>
  <si>
    <t xml:space="preserve"> к подпрограмме "Обеспечение реализации программы"</t>
  </si>
  <si>
    <t>к программе "Муниципальная собственность и земельные правоотношения"</t>
  </si>
  <si>
    <t>к постановлению администрации МО "Братский район" от 01.11.2023 г. №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</si>
</sst>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1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0" fillId="0" borderId="4" xfId="0" applyBorder="1"/>
    <xf numFmtId="164" fontId="4" fillId="0" borderId="2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30" workbookViewId="0">
      <selection activeCell="A2" sqref="A2:L2"/>
    </sheetView>
  </sheetViews>
  <sheetFormatPr defaultRowHeight="15" x14ac:dyDescent="0.25"/>
  <cols>
    <col min="1" max="1" width="5.85546875" customWidth="1"/>
    <col min="2" max="2" width="34" customWidth="1"/>
    <col min="3" max="3" width="3.140625" hidden="1" customWidth="1"/>
    <col min="4" max="4" width="24.5703125" customWidth="1"/>
    <col min="5" max="5" width="13.7109375" customWidth="1"/>
    <col min="6" max="6" width="10" customWidth="1"/>
    <col min="7" max="8" width="9.140625" customWidth="1"/>
    <col min="9" max="9" width="9.42578125" customWidth="1"/>
    <col min="10" max="10" width="9.28515625" bestFit="1" customWidth="1"/>
    <col min="11" max="11" width="8.28515625" customWidth="1"/>
    <col min="12" max="12" width="9.28515625" customWidth="1"/>
  </cols>
  <sheetData>
    <row r="1" spans="1:12" ht="16.5" customHeight="1" x14ac:dyDescent="0.25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 customHeight="1" x14ac:dyDescent="0.25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25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25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5">
      <c r="A6" s="88" t="s">
        <v>83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47.25" customHeight="1" x14ac:dyDescent="0.25">
      <c r="A7" s="89" t="s">
        <v>84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69" customHeight="1" x14ac:dyDescent="0.25">
      <c r="A9" s="72" t="s">
        <v>18</v>
      </c>
      <c r="B9" s="72" t="s">
        <v>17</v>
      </c>
      <c r="C9" s="72" t="s">
        <v>19</v>
      </c>
      <c r="D9" s="72"/>
      <c r="E9" s="72" t="s">
        <v>0</v>
      </c>
      <c r="F9" s="72" t="s">
        <v>20</v>
      </c>
      <c r="G9" s="72" t="s">
        <v>1</v>
      </c>
      <c r="H9" s="72"/>
      <c r="I9" s="72"/>
      <c r="J9" s="72"/>
      <c r="K9" s="72"/>
      <c r="L9" s="72"/>
    </row>
    <row r="10" spans="1:12" ht="10.5" hidden="1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0.75" hidden="1" customHeight="1" x14ac:dyDescent="0.25">
      <c r="A11" s="72"/>
      <c r="B11" s="72"/>
      <c r="C11" s="72"/>
      <c r="D11" s="72"/>
      <c r="E11" s="72"/>
      <c r="F11" s="72"/>
      <c r="G11" s="33"/>
      <c r="H11" s="45"/>
      <c r="I11" s="33"/>
      <c r="J11" s="33"/>
      <c r="K11" s="33"/>
      <c r="L11" s="32"/>
    </row>
    <row r="12" spans="1:12" ht="25.5" customHeight="1" x14ac:dyDescent="0.25">
      <c r="A12" s="72"/>
      <c r="B12" s="72"/>
      <c r="C12" s="72"/>
      <c r="D12" s="72"/>
      <c r="E12" s="72"/>
      <c r="F12" s="72"/>
      <c r="G12" s="33">
        <v>2022</v>
      </c>
      <c r="H12" s="45">
        <v>2023</v>
      </c>
      <c r="I12" s="33">
        <v>2024</v>
      </c>
      <c r="J12" s="33">
        <v>2025</v>
      </c>
      <c r="K12" s="33">
        <v>2026</v>
      </c>
      <c r="L12" s="33">
        <v>2027</v>
      </c>
    </row>
    <row r="13" spans="1:12" ht="20.25" customHeight="1" x14ac:dyDescent="0.25">
      <c r="A13" s="33">
        <v>1</v>
      </c>
      <c r="B13" s="33">
        <v>2</v>
      </c>
      <c r="C13" s="72">
        <v>3</v>
      </c>
      <c r="D13" s="72"/>
      <c r="E13" s="33">
        <v>4</v>
      </c>
      <c r="F13" s="33">
        <v>5</v>
      </c>
      <c r="G13" s="33">
        <v>6</v>
      </c>
      <c r="H13" s="45">
        <v>7</v>
      </c>
      <c r="I13" s="33">
        <v>8</v>
      </c>
      <c r="J13" s="33">
        <v>9</v>
      </c>
      <c r="K13" s="33">
        <v>10</v>
      </c>
      <c r="L13" s="33">
        <v>11</v>
      </c>
    </row>
    <row r="14" spans="1:12" ht="57" customHeight="1" x14ac:dyDescent="0.25">
      <c r="A14" s="71" t="s">
        <v>2</v>
      </c>
      <c r="B14" s="71" t="s">
        <v>16</v>
      </c>
      <c r="C14" s="72"/>
      <c r="D14" s="72"/>
      <c r="E14" s="72"/>
      <c r="F14" s="72"/>
      <c r="G14" s="72"/>
      <c r="H14" s="84"/>
      <c r="I14" s="72"/>
      <c r="J14" s="72"/>
      <c r="K14" s="72"/>
      <c r="L14" s="72"/>
    </row>
    <row r="15" spans="1:12" ht="1.5" hidden="1" customHeight="1" x14ac:dyDescent="0.25">
      <c r="A15" s="71"/>
      <c r="B15" s="71"/>
      <c r="C15" s="72"/>
      <c r="D15" s="72"/>
      <c r="E15" s="72"/>
      <c r="F15" s="72"/>
      <c r="G15" s="72"/>
      <c r="H15" s="85"/>
      <c r="I15" s="72"/>
      <c r="J15" s="72"/>
      <c r="K15" s="72"/>
      <c r="L15" s="72"/>
    </row>
    <row r="16" spans="1:12" ht="15" hidden="1" customHeight="1" x14ac:dyDescent="0.25">
      <c r="A16" s="71"/>
      <c r="B16" s="71"/>
      <c r="C16" s="72"/>
      <c r="D16" s="72"/>
      <c r="E16" s="72"/>
      <c r="F16" s="72"/>
      <c r="G16" s="72"/>
      <c r="H16" s="85"/>
      <c r="I16" s="72"/>
      <c r="J16" s="72"/>
      <c r="K16" s="72"/>
      <c r="L16" s="72"/>
    </row>
    <row r="17" spans="1:13" ht="12.75" hidden="1" customHeight="1" x14ac:dyDescent="0.25">
      <c r="A17" s="71"/>
      <c r="B17" s="71"/>
      <c r="C17" s="72"/>
      <c r="D17" s="72"/>
      <c r="E17" s="72"/>
      <c r="F17" s="72"/>
      <c r="G17" s="72"/>
      <c r="H17" s="86"/>
      <c r="I17" s="72"/>
      <c r="J17" s="72"/>
      <c r="K17" s="72"/>
      <c r="L17" s="72"/>
    </row>
    <row r="18" spans="1:13" ht="15.75" customHeight="1" x14ac:dyDescent="0.25">
      <c r="A18" s="72" t="s">
        <v>3</v>
      </c>
      <c r="B18" s="74" t="s">
        <v>22</v>
      </c>
      <c r="C18" s="75"/>
      <c r="D18" s="72" t="s">
        <v>89</v>
      </c>
      <c r="E18" s="73" t="s">
        <v>4</v>
      </c>
      <c r="F18" s="83">
        <f>G18++H18+I18+J18+K18+L18</f>
        <v>1088</v>
      </c>
      <c r="G18" s="83">
        <f>SUM(G20:G23)</f>
        <v>426</v>
      </c>
      <c r="H18" s="68">
        <f>SUM(H24+H29)</f>
        <v>337</v>
      </c>
      <c r="I18" s="83">
        <f>SUM(I20:I23)</f>
        <v>100</v>
      </c>
      <c r="J18" s="83">
        <f>SUM(J20:J23)</f>
        <v>75</v>
      </c>
      <c r="K18" s="83">
        <f>SUM(K20:K23)</f>
        <v>75</v>
      </c>
      <c r="L18" s="83">
        <f>SUM(L20:L23)</f>
        <v>75</v>
      </c>
    </row>
    <row r="19" spans="1:13" ht="9" customHeight="1" x14ac:dyDescent="0.25">
      <c r="A19" s="72"/>
      <c r="B19" s="76"/>
      <c r="C19" s="77"/>
      <c r="D19" s="72"/>
      <c r="E19" s="73"/>
      <c r="F19" s="83"/>
      <c r="G19" s="83"/>
      <c r="H19" s="69"/>
      <c r="I19" s="83"/>
      <c r="J19" s="83"/>
      <c r="K19" s="83"/>
      <c r="L19" s="83"/>
    </row>
    <row r="20" spans="1:13" ht="28.5" customHeight="1" x14ac:dyDescent="0.25">
      <c r="A20" s="72"/>
      <c r="B20" s="76"/>
      <c r="C20" s="77"/>
      <c r="D20" s="72"/>
      <c r="E20" s="32" t="s">
        <v>6</v>
      </c>
      <c r="F20" s="39">
        <f>F25+F30</f>
        <v>1088</v>
      </c>
      <c r="G20" s="39">
        <f t="shared" ref="G20:L20" si="0">G25+G30</f>
        <v>426</v>
      </c>
      <c r="H20" s="49">
        <f t="shared" si="0"/>
        <v>337</v>
      </c>
      <c r="I20" s="39">
        <f t="shared" si="0"/>
        <v>100</v>
      </c>
      <c r="J20" s="39">
        <f t="shared" si="0"/>
        <v>75</v>
      </c>
      <c r="K20" s="39">
        <f t="shared" si="0"/>
        <v>75</v>
      </c>
      <c r="L20" s="39">
        <f t="shared" si="0"/>
        <v>75</v>
      </c>
    </row>
    <row r="21" spans="1:13" ht="36" customHeight="1" x14ac:dyDescent="0.25">
      <c r="A21" s="72"/>
      <c r="B21" s="76"/>
      <c r="C21" s="77"/>
      <c r="D21" s="72"/>
      <c r="E21" s="32" t="s">
        <v>36</v>
      </c>
      <c r="F21" s="38">
        <f>F26+F31</f>
        <v>0</v>
      </c>
      <c r="G21" s="38">
        <f t="shared" ref="G21:L21" si="1">G26+G31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  <c r="K21" s="38">
        <f t="shared" si="1"/>
        <v>0</v>
      </c>
      <c r="L21" s="38">
        <f t="shared" si="1"/>
        <v>0</v>
      </c>
    </row>
    <row r="22" spans="1:13" ht="34.5" customHeight="1" x14ac:dyDescent="0.25">
      <c r="A22" s="72"/>
      <c r="B22" s="76"/>
      <c r="C22" s="77"/>
      <c r="D22" s="72"/>
      <c r="E22" s="32" t="s">
        <v>5</v>
      </c>
      <c r="F22" s="38">
        <f>F27+F32</f>
        <v>0</v>
      </c>
      <c r="G22" s="38">
        <f t="shared" ref="G22:L22" si="2">G27+G32</f>
        <v>0</v>
      </c>
      <c r="H22" s="38">
        <f t="shared" si="2"/>
        <v>0</v>
      </c>
      <c r="I22" s="38">
        <f t="shared" si="2"/>
        <v>0</v>
      </c>
      <c r="J22" s="38">
        <f t="shared" si="2"/>
        <v>0</v>
      </c>
      <c r="K22" s="38">
        <f t="shared" si="2"/>
        <v>0</v>
      </c>
      <c r="L22" s="38">
        <f t="shared" si="2"/>
        <v>0</v>
      </c>
    </row>
    <row r="23" spans="1:13" ht="33.75" customHeight="1" x14ac:dyDescent="0.25">
      <c r="A23" s="72"/>
      <c r="B23" s="78"/>
      <c r="C23" s="79"/>
      <c r="D23" s="72"/>
      <c r="E23" s="32" t="s">
        <v>7</v>
      </c>
      <c r="F23" s="39">
        <f>F28+F33</f>
        <v>0</v>
      </c>
      <c r="G23" s="39">
        <f t="shared" ref="G23:L23" si="3">G28+G33</f>
        <v>0</v>
      </c>
      <c r="H23" s="49">
        <f t="shared" si="3"/>
        <v>0</v>
      </c>
      <c r="I23" s="39">
        <f t="shared" si="3"/>
        <v>0</v>
      </c>
      <c r="J23" s="39">
        <f t="shared" si="3"/>
        <v>0</v>
      </c>
      <c r="K23" s="39">
        <f t="shared" si="3"/>
        <v>0</v>
      </c>
      <c r="L23" s="39">
        <f t="shared" si="3"/>
        <v>0</v>
      </c>
    </row>
    <row r="24" spans="1:13" ht="24.75" customHeight="1" x14ac:dyDescent="0.25">
      <c r="A24" s="72" t="s">
        <v>8</v>
      </c>
      <c r="B24" s="72" t="s">
        <v>76</v>
      </c>
      <c r="C24" s="72"/>
      <c r="D24" s="72" t="s">
        <v>89</v>
      </c>
      <c r="E24" s="32" t="s">
        <v>4</v>
      </c>
      <c r="F24" s="38">
        <f>G24+H24+I24+J24+K24+L24</f>
        <v>1088</v>
      </c>
      <c r="G24" s="38">
        <f t="shared" ref="G24:I24" si="4">SUM(G25:G28)</f>
        <v>426</v>
      </c>
      <c r="H24" s="38">
        <f t="shared" si="4"/>
        <v>337</v>
      </c>
      <c r="I24" s="38">
        <f t="shared" si="4"/>
        <v>100</v>
      </c>
      <c r="J24" s="38">
        <f t="shared" ref="J24:L24" si="5">SUM(J25:J28)</f>
        <v>75</v>
      </c>
      <c r="K24" s="38">
        <f>SUM(K25:K28)</f>
        <v>75</v>
      </c>
      <c r="L24" s="38">
        <f t="shared" si="5"/>
        <v>75</v>
      </c>
    </row>
    <row r="25" spans="1:13" ht="25.5" customHeight="1" x14ac:dyDescent="0.25">
      <c r="A25" s="72"/>
      <c r="B25" s="72"/>
      <c r="C25" s="72"/>
      <c r="D25" s="72"/>
      <c r="E25" s="54" t="s">
        <v>6</v>
      </c>
      <c r="F25" s="58">
        <f>SUM(G25:L25)</f>
        <v>1088</v>
      </c>
      <c r="G25" s="59">
        <v>426</v>
      </c>
      <c r="H25" s="59">
        <v>337</v>
      </c>
      <c r="I25" s="59">
        <v>100</v>
      </c>
      <c r="J25" s="59">
        <v>75</v>
      </c>
      <c r="K25" s="59">
        <v>75</v>
      </c>
      <c r="L25" s="59">
        <v>75</v>
      </c>
    </row>
    <row r="26" spans="1:13" ht="25.5" customHeight="1" x14ac:dyDescent="0.25">
      <c r="A26" s="72"/>
      <c r="B26" s="72"/>
      <c r="C26" s="72"/>
      <c r="D26" s="72"/>
      <c r="E26" s="54" t="s">
        <v>36</v>
      </c>
      <c r="F26" s="38">
        <f t="shared" ref="F26:F28" si="6">G26+I26+J26+K26+L26</f>
        <v>0</v>
      </c>
      <c r="G26" s="61">
        <f>SUM(I26:L26)</f>
        <v>0</v>
      </c>
      <c r="H26" s="61">
        <f>SUM(J26:M26)</f>
        <v>0</v>
      </c>
      <c r="I26" s="61">
        <f t="shared" ref="I26:L26" si="7">SUM(J26:M26)</f>
        <v>0</v>
      </c>
      <c r="J26" s="61">
        <f t="shared" si="7"/>
        <v>0</v>
      </c>
      <c r="K26" s="61">
        <f t="shared" si="7"/>
        <v>0</v>
      </c>
      <c r="L26" s="61">
        <f t="shared" si="7"/>
        <v>0</v>
      </c>
    </row>
    <row r="27" spans="1:13" ht="28.5" customHeight="1" x14ac:dyDescent="0.25">
      <c r="A27" s="72"/>
      <c r="B27" s="72"/>
      <c r="C27" s="72"/>
      <c r="D27" s="72"/>
      <c r="E27" s="54" t="s">
        <v>5</v>
      </c>
      <c r="F27" s="58">
        <f>SUM(G27:L27)</f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</row>
    <row r="28" spans="1:13" ht="27.75" customHeight="1" x14ac:dyDescent="0.25">
      <c r="A28" s="72"/>
      <c r="B28" s="72"/>
      <c r="C28" s="72"/>
      <c r="D28" s="72"/>
      <c r="E28" s="54" t="s">
        <v>7</v>
      </c>
      <c r="F28" s="38">
        <f t="shared" si="6"/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3" ht="30.75" customHeight="1" x14ac:dyDescent="0.25">
      <c r="A29" s="72" t="s">
        <v>9</v>
      </c>
      <c r="B29" s="72" t="s">
        <v>75</v>
      </c>
      <c r="C29" s="72"/>
      <c r="D29" s="72" t="s">
        <v>89</v>
      </c>
      <c r="E29" s="32" t="s">
        <v>4</v>
      </c>
      <c r="F29" s="38">
        <f t="shared" ref="F29:F44" si="8">G29+I29+J29+K29+L29</f>
        <v>0</v>
      </c>
      <c r="G29" s="49">
        <f t="shared" ref="G29:I29" si="9">SUM(G30:G33)</f>
        <v>0</v>
      </c>
      <c r="H29" s="49">
        <f t="shared" si="9"/>
        <v>0</v>
      </c>
      <c r="I29" s="49">
        <f t="shared" si="9"/>
        <v>0</v>
      </c>
      <c r="J29" s="49">
        <f t="shared" ref="J29:L29" si="10">SUM(J30:J33)</f>
        <v>0</v>
      </c>
      <c r="K29" s="49">
        <f t="shared" si="10"/>
        <v>0</v>
      </c>
      <c r="L29" s="49">
        <f t="shared" si="10"/>
        <v>0</v>
      </c>
    </row>
    <row r="30" spans="1:13" ht="27.75" customHeight="1" x14ac:dyDescent="0.25">
      <c r="A30" s="72"/>
      <c r="B30" s="72"/>
      <c r="C30" s="72"/>
      <c r="D30" s="72"/>
      <c r="E30" s="54" t="s">
        <v>6</v>
      </c>
      <c r="F30" s="38">
        <f t="shared" si="8"/>
        <v>0</v>
      </c>
      <c r="G30" s="49">
        <f>SUM(I30:L30)</f>
        <v>0</v>
      </c>
      <c r="H30" s="49">
        <f>SUM(J30:M30)</f>
        <v>0</v>
      </c>
      <c r="I30" s="49">
        <f t="shared" ref="I30:L31" si="11">SUM(J30:M30)</f>
        <v>0</v>
      </c>
      <c r="J30" s="49">
        <f t="shared" si="11"/>
        <v>0</v>
      </c>
      <c r="K30" s="49">
        <f t="shared" si="11"/>
        <v>0</v>
      </c>
      <c r="L30" s="49">
        <f t="shared" si="11"/>
        <v>0</v>
      </c>
    </row>
    <row r="31" spans="1:13" ht="30" customHeight="1" x14ac:dyDescent="0.25">
      <c r="A31" s="72"/>
      <c r="B31" s="72"/>
      <c r="C31" s="72"/>
      <c r="D31" s="72"/>
      <c r="E31" s="54" t="s">
        <v>36</v>
      </c>
      <c r="F31" s="49">
        <f t="shared" si="8"/>
        <v>0</v>
      </c>
      <c r="G31" s="49">
        <f>SUM(I31:L31)</f>
        <v>0</v>
      </c>
      <c r="H31" s="49">
        <f>SUM(J31:M31)</f>
        <v>0</v>
      </c>
      <c r="I31" s="49">
        <f t="shared" si="11"/>
        <v>0</v>
      </c>
      <c r="J31" s="49">
        <f t="shared" si="11"/>
        <v>0</v>
      </c>
      <c r="K31" s="49">
        <f t="shared" si="11"/>
        <v>0</v>
      </c>
      <c r="L31" s="49">
        <f t="shared" si="11"/>
        <v>0</v>
      </c>
    </row>
    <row r="32" spans="1:13" ht="29.25" customHeight="1" x14ac:dyDescent="0.25">
      <c r="A32" s="72"/>
      <c r="B32" s="72"/>
      <c r="C32" s="72"/>
      <c r="D32" s="72"/>
      <c r="E32" s="54" t="s">
        <v>5</v>
      </c>
      <c r="F32" s="38">
        <f t="shared" si="8"/>
        <v>0</v>
      </c>
      <c r="G32" s="49">
        <v>0</v>
      </c>
      <c r="H32" s="49">
        <v>0</v>
      </c>
      <c r="I32" s="49">
        <v>0</v>
      </c>
      <c r="J32" s="49">
        <v>0</v>
      </c>
      <c r="K32" s="49">
        <f>SUM(L32:O32)</f>
        <v>0</v>
      </c>
      <c r="L32" s="49">
        <f t="shared" ref="J32:L33" si="12">SUM(M32:P32)</f>
        <v>0</v>
      </c>
      <c r="M32" s="17"/>
    </row>
    <row r="33" spans="1:12" ht="29.25" customHeight="1" x14ac:dyDescent="0.25">
      <c r="A33" s="72"/>
      <c r="B33" s="72"/>
      <c r="C33" s="72"/>
      <c r="D33" s="72"/>
      <c r="E33" s="54" t="s">
        <v>7</v>
      </c>
      <c r="F33" s="38">
        <f t="shared" si="8"/>
        <v>0</v>
      </c>
      <c r="G33" s="39">
        <f>SUM(I33:L33)</f>
        <v>0</v>
      </c>
      <c r="H33" s="49">
        <f>SUM(J33:M33)</f>
        <v>0</v>
      </c>
      <c r="I33" s="39">
        <f>SUM(J33:M33)</f>
        <v>0</v>
      </c>
      <c r="J33" s="39">
        <f t="shared" si="12"/>
        <v>0</v>
      </c>
      <c r="K33" s="39">
        <f t="shared" si="12"/>
        <v>0</v>
      </c>
      <c r="L33" s="39">
        <f t="shared" si="12"/>
        <v>0</v>
      </c>
    </row>
    <row r="34" spans="1:12" ht="41.25" customHeight="1" x14ac:dyDescent="0.25">
      <c r="A34" s="36" t="s">
        <v>28</v>
      </c>
      <c r="B34" s="80" t="s">
        <v>11</v>
      </c>
      <c r="C34" s="81"/>
      <c r="D34" s="33"/>
      <c r="E34" s="32"/>
      <c r="F34" s="38"/>
      <c r="G34" s="39"/>
      <c r="H34" s="49"/>
      <c r="I34" s="39"/>
      <c r="J34" s="39"/>
      <c r="K34" s="39"/>
      <c r="L34" s="39"/>
    </row>
    <row r="35" spans="1:12" ht="24.75" customHeight="1" x14ac:dyDescent="0.25">
      <c r="A35" s="72" t="s">
        <v>12</v>
      </c>
      <c r="B35" s="74" t="s">
        <v>80</v>
      </c>
      <c r="C35" s="75"/>
      <c r="D35" s="72" t="s">
        <v>90</v>
      </c>
      <c r="E35" s="34" t="s">
        <v>4</v>
      </c>
      <c r="F35" s="41">
        <f>G35+H35+I35+J35+K35+L35</f>
        <v>385</v>
      </c>
      <c r="G35" s="46">
        <f t="shared" ref="G35:I35" si="13">G40</f>
        <v>101</v>
      </c>
      <c r="H35" s="46">
        <f t="shared" si="13"/>
        <v>259</v>
      </c>
      <c r="I35" s="46">
        <f t="shared" si="13"/>
        <v>10</v>
      </c>
      <c r="J35" s="46">
        <f t="shared" ref="J35:L39" si="14">J40</f>
        <v>5</v>
      </c>
      <c r="K35" s="46">
        <f t="shared" si="14"/>
        <v>5</v>
      </c>
      <c r="L35" s="46">
        <f t="shared" si="14"/>
        <v>5</v>
      </c>
    </row>
    <row r="36" spans="1:12" ht="27" customHeight="1" x14ac:dyDescent="0.25">
      <c r="A36" s="72"/>
      <c r="B36" s="76"/>
      <c r="C36" s="77"/>
      <c r="D36" s="72"/>
      <c r="E36" s="54" t="s">
        <v>6</v>
      </c>
      <c r="F36" s="49">
        <f>SUM(G36:L36)</f>
        <v>385</v>
      </c>
      <c r="G36" s="49">
        <f t="shared" ref="G36:I36" si="15">G41</f>
        <v>101</v>
      </c>
      <c r="H36" s="49">
        <f t="shared" si="15"/>
        <v>259</v>
      </c>
      <c r="I36" s="49">
        <f t="shared" si="15"/>
        <v>10</v>
      </c>
      <c r="J36" s="49">
        <f t="shared" si="14"/>
        <v>5</v>
      </c>
      <c r="K36" s="49">
        <f t="shared" si="14"/>
        <v>5</v>
      </c>
      <c r="L36" s="49">
        <f t="shared" si="14"/>
        <v>5</v>
      </c>
    </row>
    <row r="37" spans="1:12" ht="33.75" customHeight="1" x14ac:dyDescent="0.25">
      <c r="A37" s="72"/>
      <c r="B37" s="76"/>
      <c r="C37" s="77"/>
      <c r="D37" s="72"/>
      <c r="E37" s="54" t="s">
        <v>36</v>
      </c>
      <c r="F37" s="38">
        <f t="shared" si="8"/>
        <v>0</v>
      </c>
      <c r="G37" s="49">
        <f t="shared" ref="G37:I37" si="16">G42</f>
        <v>0</v>
      </c>
      <c r="H37" s="49">
        <f t="shared" si="16"/>
        <v>0</v>
      </c>
      <c r="I37" s="49">
        <f t="shared" si="16"/>
        <v>0</v>
      </c>
      <c r="J37" s="49">
        <f t="shared" si="14"/>
        <v>0</v>
      </c>
      <c r="K37" s="49">
        <f t="shared" si="14"/>
        <v>0</v>
      </c>
      <c r="L37" s="49">
        <f t="shared" si="14"/>
        <v>0</v>
      </c>
    </row>
    <row r="38" spans="1:12" ht="30" customHeight="1" x14ac:dyDescent="0.25">
      <c r="A38" s="72"/>
      <c r="B38" s="76"/>
      <c r="C38" s="77"/>
      <c r="D38" s="72"/>
      <c r="E38" s="54" t="s">
        <v>5</v>
      </c>
      <c r="F38" s="38">
        <f>SUM(G38:L38)</f>
        <v>0</v>
      </c>
      <c r="G38" s="49">
        <f t="shared" ref="G38:L38" si="17">G43</f>
        <v>0</v>
      </c>
      <c r="H38" s="49">
        <f t="shared" si="17"/>
        <v>0</v>
      </c>
      <c r="I38" s="49">
        <f t="shared" si="17"/>
        <v>0</v>
      </c>
      <c r="J38" s="49">
        <f t="shared" si="17"/>
        <v>0</v>
      </c>
      <c r="K38" s="49">
        <f t="shared" si="17"/>
        <v>0</v>
      </c>
      <c r="L38" s="49">
        <f t="shared" si="17"/>
        <v>0</v>
      </c>
    </row>
    <row r="39" spans="1:12" ht="42" customHeight="1" x14ac:dyDescent="0.25">
      <c r="A39" s="72"/>
      <c r="B39" s="78"/>
      <c r="C39" s="79"/>
      <c r="D39" s="72"/>
      <c r="E39" s="54" t="s">
        <v>7</v>
      </c>
      <c r="F39" s="38">
        <f>SUM(G39:L39)</f>
        <v>0</v>
      </c>
      <c r="G39" s="49">
        <f t="shared" ref="G39:I39" si="18">G44</f>
        <v>0</v>
      </c>
      <c r="H39" s="49">
        <f t="shared" si="18"/>
        <v>0</v>
      </c>
      <c r="I39" s="49">
        <f t="shared" si="18"/>
        <v>0</v>
      </c>
      <c r="J39" s="49">
        <f t="shared" si="14"/>
        <v>0</v>
      </c>
      <c r="K39" s="49">
        <f t="shared" si="14"/>
        <v>0</v>
      </c>
      <c r="L39" s="49">
        <f t="shared" si="14"/>
        <v>0</v>
      </c>
    </row>
    <row r="40" spans="1:12" ht="15" customHeight="1" x14ac:dyDescent="0.25">
      <c r="A40" s="72" t="s">
        <v>13</v>
      </c>
      <c r="B40" s="72" t="s">
        <v>61</v>
      </c>
      <c r="C40" s="72"/>
      <c r="D40" s="72" t="s">
        <v>91</v>
      </c>
      <c r="E40" s="32" t="s">
        <v>4</v>
      </c>
      <c r="F40" s="38">
        <f>G40+H40+I40+J40+K40+L40</f>
        <v>385</v>
      </c>
      <c r="G40" s="49">
        <f t="shared" ref="G40:L40" si="19">SUM(G41:G44)</f>
        <v>101</v>
      </c>
      <c r="H40" s="49">
        <f t="shared" si="19"/>
        <v>259</v>
      </c>
      <c r="I40" s="49">
        <f t="shared" si="19"/>
        <v>10</v>
      </c>
      <c r="J40" s="49">
        <f t="shared" si="19"/>
        <v>5</v>
      </c>
      <c r="K40" s="49">
        <f t="shared" si="19"/>
        <v>5</v>
      </c>
      <c r="L40" s="49">
        <f t="shared" si="19"/>
        <v>5</v>
      </c>
    </row>
    <row r="41" spans="1:12" ht="30" customHeight="1" x14ac:dyDescent="0.25">
      <c r="A41" s="72"/>
      <c r="B41" s="72"/>
      <c r="C41" s="72"/>
      <c r="D41" s="72"/>
      <c r="E41" s="54" t="s">
        <v>6</v>
      </c>
      <c r="F41" s="59">
        <f>SUM(G41:L41)</f>
        <v>385</v>
      </c>
      <c r="G41" s="60">
        <v>101</v>
      </c>
      <c r="H41" s="49">
        <v>259</v>
      </c>
      <c r="I41" s="49">
        <v>10</v>
      </c>
      <c r="J41" s="49">
        <v>5</v>
      </c>
      <c r="K41" s="49">
        <v>5</v>
      </c>
      <c r="L41" s="49">
        <v>5</v>
      </c>
    </row>
    <row r="42" spans="1:12" ht="26.25" customHeight="1" x14ac:dyDescent="0.25">
      <c r="A42" s="72"/>
      <c r="B42" s="72"/>
      <c r="C42" s="72"/>
      <c r="D42" s="72"/>
      <c r="E42" s="54" t="s">
        <v>36</v>
      </c>
      <c r="F42" s="38">
        <f>G42+I42+J42+K42+L42</f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</row>
    <row r="43" spans="1:12" ht="28.5" customHeight="1" x14ac:dyDescent="0.25">
      <c r="A43" s="72"/>
      <c r="B43" s="72"/>
      <c r="C43" s="72"/>
      <c r="D43" s="72"/>
      <c r="E43" s="54" t="s">
        <v>5</v>
      </c>
      <c r="F43" s="59">
        <f>SUM(G43:L43)</f>
        <v>0</v>
      </c>
      <c r="G43" s="60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</row>
    <row r="44" spans="1:12" ht="26.25" customHeight="1" x14ac:dyDescent="0.25">
      <c r="A44" s="72"/>
      <c r="B44" s="72"/>
      <c r="C44" s="72"/>
      <c r="D44" s="72"/>
      <c r="E44" s="54" t="s">
        <v>7</v>
      </c>
      <c r="F44" s="38">
        <f t="shared" si="8"/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</row>
    <row r="45" spans="1:12" ht="15.75" customHeight="1" x14ac:dyDescent="0.25">
      <c r="A45" s="72" t="s">
        <v>14</v>
      </c>
      <c r="B45" s="72"/>
      <c r="C45" s="72"/>
      <c r="D45" s="72"/>
      <c r="E45" s="72"/>
      <c r="F45" s="38"/>
      <c r="G45" s="39"/>
      <c r="H45" s="49"/>
      <c r="I45" s="39"/>
      <c r="J45" s="39"/>
      <c r="K45" s="39"/>
      <c r="L45" s="39"/>
    </row>
    <row r="46" spans="1:12" ht="13.5" customHeight="1" x14ac:dyDescent="0.25">
      <c r="A46" s="73" t="s">
        <v>34</v>
      </c>
      <c r="B46" s="73"/>
      <c r="C46" s="73"/>
      <c r="D46" s="73"/>
      <c r="E46" s="73"/>
      <c r="F46" s="40">
        <f>F18+F35</f>
        <v>1473</v>
      </c>
      <c r="G46" s="46">
        <f>G18+G35</f>
        <v>527</v>
      </c>
      <c r="H46" s="46">
        <f t="shared" ref="H46:L46" si="20">H18+H35</f>
        <v>596</v>
      </c>
      <c r="I46" s="46">
        <f t="shared" si="20"/>
        <v>110</v>
      </c>
      <c r="J46" s="46">
        <f t="shared" si="20"/>
        <v>80</v>
      </c>
      <c r="K46" s="46">
        <f t="shared" si="20"/>
        <v>80</v>
      </c>
      <c r="L46" s="46">
        <f t="shared" si="20"/>
        <v>80</v>
      </c>
    </row>
    <row r="47" spans="1:12" ht="15" customHeight="1" x14ac:dyDescent="0.25">
      <c r="A47" s="70" t="s">
        <v>6</v>
      </c>
      <c r="B47" s="70"/>
      <c r="C47" s="70"/>
      <c r="D47" s="70"/>
      <c r="E47" s="70"/>
      <c r="F47" s="38">
        <f>SUM(G47:L47)</f>
        <v>1473</v>
      </c>
      <c r="G47" s="38">
        <f t="shared" ref="F47:L48" si="21">G20+G36</f>
        <v>527</v>
      </c>
      <c r="H47" s="38">
        <f t="shared" si="21"/>
        <v>596</v>
      </c>
      <c r="I47" s="38">
        <f t="shared" si="21"/>
        <v>110</v>
      </c>
      <c r="J47" s="38">
        <f t="shared" si="21"/>
        <v>80</v>
      </c>
      <c r="K47" s="38">
        <f t="shared" si="21"/>
        <v>80</v>
      </c>
      <c r="L47" s="38">
        <f t="shared" si="21"/>
        <v>80</v>
      </c>
    </row>
    <row r="48" spans="1:12" x14ac:dyDescent="0.25">
      <c r="A48" s="70" t="s">
        <v>36</v>
      </c>
      <c r="B48" s="70"/>
      <c r="C48" s="70"/>
      <c r="D48" s="70"/>
      <c r="E48" s="70"/>
      <c r="F48" s="38">
        <f t="shared" si="21"/>
        <v>0</v>
      </c>
      <c r="G48" s="38">
        <f t="shared" si="21"/>
        <v>0</v>
      </c>
      <c r="H48" s="38">
        <f t="shared" si="21"/>
        <v>0</v>
      </c>
      <c r="I48" s="38">
        <f t="shared" si="21"/>
        <v>0</v>
      </c>
      <c r="J48" s="38">
        <f t="shared" si="21"/>
        <v>0</v>
      </c>
      <c r="K48" s="38">
        <f t="shared" si="21"/>
        <v>0</v>
      </c>
      <c r="L48" s="38">
        <f t="shared" si="21"/>
        <v>0</v>
      </c>
    </row>
    <row r="49" spans="1:12" ht="15" customHeight="1" x14ac:dyDescent="0.25">
      <c r="A49" s="70" t="s">
        <v>15</v>
      </c>
      <c r="B49" s="70"/>
      <c r="C49" s="70"/>
      <c r="D49" s="70"/>
      <c r="E49" s="70"/>
      <c r="F49" s="38">
        <f>F22+F38</f>
        <v>0</v>
      </c>
      <c r="G49" s="38">
        <f t="shared" ref="G49:L49" si="22">G22+G38</f>
        <v>0</v>
      </c>
      <c r="H49" s="38">
        <f t="shared" si="22"/>
        <v>0</v>
      </c>
      <c r="I49" s="38">
        <f t="shared" si="22"/>
        <v>0</v>
      </c>
      <c r="J49" s="38">
        <f t="shared" si="22"/>
        <v>0</v>
      </c>
      <c r="K49" s="38">
        <f t="shared" si="22"/>
        <v>0</v>
      </c>
      <c r="L49" s="38">
        <f t="shared" si="22"/>
        <v>0</v>
      </c>
    </row>
    <row r="50" spans="1:12" x14ac:dyDescent="0.25">
      <c r="A50" s="70" t="s">
        <v>7</v>
      </c>
      <c r="B50" s="70"/>
      <c r="C50" s="70"/>
      <c r="D50" s="70"/>
      <c r="E50" s="70"/>
      <c r="F50" s="39">
        <f>F23+F39</f>
        <v>0</v>
      </c>
      <c r="G50" s="49">
        <f t="shared" ref="G50:L50" si="23">G23+G39</f>
        <v>0</v>
      </c>
      <c r="H50" s="49">
        <f t="shared" si="23"/>
        <v>0</v>
      </c>
      <c r="I50" s="49">
        <f t="shared" si="23"/>
        <v>0</v>
      </c>
      <c r="J50" s="49">
        <f t="shared" si="23"/>
        <v>0</v>
      </c>
      <c r="K50" s="49">
        <f t="shared" si="23"/>
        <v>0</v>
      </c>
      <c r="L50" s="49">
        <f t="shared" si="23"/>
        <v>0</v>
      </c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2"/>
    </row>
    <row r="54" spans="1:12" x14ac:dyDescent="0.25">
      <c r="B54" s="82"/>
      <c r="C54" s="82"/>
      <c r="D54" s="82"/>
      <c r="E54" s="82"/>
      <c r="F54" s="82"/>
    </row>
  </sheetData>
  <mergeCells count="57">
    <mergeCell ref="A14:A17"/>
    <mergeCell ref="C14:D17"/>
    <mergeCell ref="E14:E17"/>
    <mergeCell ref="F14:F17"/>
    <mergeCell ref="A6:L6"/>
    <mergeCell ref="A7:L7"/>
    <mergeCell ref="A8:L8"/>
    <mergeCell ref="E9:E12"/>
    <mergeCell ref="F9:F12"/>
    <mergeCell ref="A9:A12"/>
    <mergeCell ref="B9:B12"/>
    <mergeCell ref="C9:D12"/>
    <mergeCell ref="G14:G17"/>
    <mergeCell ref="C13:D13"/>
    <mergeCell ref="A3:L3"/>
    <mergeCell ref="A4:L4"/>
    <mergeCell ref="A5:L5"/>
    <mergeCell ref="A1:L1"/>
    <mergeCell ref="A2:L2"/>
    <mergeCell ref="B54:F54"/>
    <mergeCell ref="J18:J19"/>
    <mergeCell ref="K18:K19"/>
    <mergeCell ref="G9:L10"/>
    <mergeCell ref="L18:L19"/>
    <mergeCell ref="E18:E19"/>
    <mergeCell ref="F18:F19"/>
    <mergeCell ref="G18:G19"/>
    <mergeCell ref="I18:I19"/>
    <mergeCell ref="H14:H17"/>
    <mergeCell ref="I14:I17"/>
    <mergeCell ref="J14:J17"/>
    <mergeCell ref="K14:K17"/>
    <mergeCell ref="L14:L17"/>
    <mergeCell ref="A47:E47"/>
    <mergeCell ref="A48:E48"/>
    <mergeCell ref="A24:A28"/>
    <mergeCell ref="B24:C28"/>
    <mergeCell ref="D24:D28"/>
    <mergeCell ref="B18:C23"/>
    <mergeCell ref="D18:D23"/>
    <mergeCell ref="A18:A23"/>
    <mergeCell ref="H18:H19"/>
    <mergeCell ref="A49:E49"/>
    <mergeCell ref="A50:E50"/>
    <mergeCell ref="B14:B17"/>
    <mergeCell ref="A40:A44"/>
    <mergeCell ref="B40:C44"/>
    <mergeCell ref="D40:D44"/>
    <mergeCell ref="A45:E45"/>
    <mergeCell ref="A46:E46"/>
    <mergeCell ref="A29:A33"/>
    <mergeCell ref="B29:C33"/>
    <mergeCell ref="D29:D33"/>
    <mergeCell ref="D35:D39"/>
    <mergeCell ref="B35:C39"/>
    <mergeCell ref="B34:C34"/>
    <mergeCell ref="A35:A39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A2" sqref="A2:L2"/>
    </sheetView>
  </sheetViews>
  <sheetFormatPr defaultRowHeight="15" x14ac:dyDescent="0.25"/>
  <cols>
    <col min="1" max="1" width="7.28515625" customWidth="1"/>
    <col min="2" max="2" width="31.28515625" customWidth="1"/>
    <col min="3" max="3" width="26" customWidth="1"/>
    <col min="4" max="4" width="12.85546875" customWidth="1"/>
    <col min="5" max="5" width="13.42578125" bestFit="1" customWidth="1"/>
    <col min="8" max="8" width="8.28515625" customWidth="1"/>
    <col min="9" max="9" width="8.140625" customWidth="1"/>
    <col min="10" max="10" width="7.85546875" customWidth="1"/>
    <col min="12" max="12" width="9.140625" hidden="1" customWidth="1"/>
  </cols>
  <sheetData>
    <row r="1" spans="1:14" x14ac:dyDescent="0.25">
      <c r="A1" s="87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x14ac:dyDescent="0.25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x14ac:dyDescent="0.25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4" x14ac:dyDescent="0.25">
      <c r="A4" s="8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4" x14ac:dyDescent="0.25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4" x14ac:dyDescent="0.25">
      <c r="A6" s="88" t="s">
        <v>83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x14ac:dyDescent="0.25">
      <c r="A7" s="102" t="s">
        <v>33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4" x14ac:dyDescent="0.25">
      <c r="A8" s="103" t="s">
        <v>85</v>
      </c>
      <c r="B8" s="103"/>
      <c r="C8" s="103"/>
      <c r="D8" s="103"/>
      <c r="E8" s="103"/>
      <c r="F8" s="102"/>
      <c r="G8" s="102"/>
      <c r="H8" s="102"/>
      <c r="I8" s="102"/>
      <c r="J8" s="102"/>
      <c r="K8" s="102"/>
    </row>
    <row r="9" spans="1:14" ht="51" customHeight="1" x14ac:dyDescent="0.25">
      <c r="A9" s="72" t="s">
        <v>18</v>
      </c>
      <c r="B9" s="72" t="s">
        <v>17</v>
      </c>
      <c r="C9" s="72" t="s">
        <v>30</v>
      </c>
      <c r="D9" s="72" t="s">
        <v>0</v>
      </c>
      <c r="E9" s="72" t="s">
        <v>20</v>
      </c>
      <c r="F9" s="72" t="s">
        <v>1</v>
      </c>
      <c r="G9" s="72"/>
      <c r="H9" s="72"/>
      <c r="I9" s="72"/>
      <c r="J9" s="72"/>
      <c r="K9" s="72"/>
      <c r="L9" s="17"/>
      <c r="M9" s="17"/>
      <c r="N9" s="17"/>
    </row>
    <row r="10" spans="1:14" ht="3" hidden="1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7"/>
      <c r="M10" s="17"/>
      <c r="N10" s="17"/>
    </row>
    <row r="11" spans="1:14" hidden="1" x14ac:dyDescent="0.25">
      <c r="A11" s="72"/>
      <c r="B11" s="72"/>
      <c r="C11" s="72"/>
      <c r="D11" s="72"/>
      <c r="E11" s="72"/>
      <c r="F11" s="14"/>
      <c r="G11" s="45"/>
      <c r="H11" s="14"/>
      <c r="I11" s="14"/>
      <c r="J11" s="14"/>
      <c r="K11" s="14"/>
      <c r="L11" s="17"/>
      <c r="M11" s="17"/>
      <c r="N11" s="17"/>
    </row>
    <row r="12" spans="1:14" x14ac:dyDescent="0.25">
      <c r="A12" s="72"/>
      <c r="B12" s="72"/>
      <c r="C12" s="72"/>
      <c r="D12" s="72"/>
      <c r="E12" s="72"/>
      <c r="F12" s="33">
        <v>2022</v>
      </c>
      <c r="G12" s="45">
        <v>2023</v>
      </c>
      <c r="H12" s="33">
        <v>2024</v>
      </c>
      <c r="I12" s="33">
        <v>2025</v>
      </c>
      <c r="J12" s="19">
        <v>2026</v>
      </c>
      <c r="K12" s="16">
        <v>2027</v>
      </c>
      <c r="L12" s="17"/>
      <c r="M12" s="17"/>
      <c r="N12" s="17"/>
    </row>
    <row r="13" spans="1:14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15">
        <v>6</v>
      </c>
      <c r="G13" s="47">
        <v>7</v>
      </c>
      <c r="H13" s="15">
        <v>8</v>
      </c>
      <c r="I13" s="15">
        <v>9</v>
      </c>
      <c r="J13" s="15">
        <v>10</v>
      </c>
      <c r="K13" s="15">
        <v>11</v>
      </c>
      <c r="L13" s="17"/>
      <c r="M13" s="17"/>
      <c r="N13" s="17"/>
    </row>
    <row r="14" spans="1:14" ht="42" customHeight="1" x14ac:dyDescent="0.25">
      <c r="A14" s="5" t="s">
        <v>2</v>
      </c>
      <c r="B14" s="6" t="s">
        <v>26</v>
      </c>
      <c r="C14" s="5"/>
      <c r="D14" s="4"/>
      <c r="E14" s="5"/>
      <c r="F14" s="15"/>
      <c r="G14" s="47"/>
      <c r="H14" s="15"/>
      <c r="I14" s="15"/>
      <c r="J14" s="15"/>
      <c r="K14" s="15"/>
      <c r="L14" s="17"/>
      <c r="M14" s="17"/>
      <c r="N14" s="17"/>
    </row>
    <row r="15" spans="1:14" ht="12.75" customHeight="1" x14ac:dyDescent="0.25">
      <c r="A15" s="99" t="s">
        <v>3</v>
      </c>
      <c r="B15" s="84" t="s">
        <v>32</v>
      </c>
      <c r="C15" s="84" t="s">
        <v>96</v>
      </c>
      <c r="D15" s="6" t="s">
        <v>4</v>
      </c>
      <c r="E15" s="48">
        <f>F15+G15+H15+I15+J15+K15</f>
        <v>3124</v>
      </c>
      <c r="F15" s="48">
        <f>F20</f>
        <v>1060</v>
      </c>
      <c r="G15" s="48">
        <f>G20</f>
        <v>1997</v>
      </c>
      <c r="H15" s="48">
        <f t="shared" ref="H15:K15" si="0">H20</f>
        <v>25</v>
      </c>
      <c r="I15" s="48">
        <f t="shared" si="0"/>
        <v>14</v>
      </c>
      <c r="J15" s="48">
        <f t="shared" si="0"/>
        <v>14</v>
      </c>
      <c r="K15" s="48">
        <f t="shared" si="0"/>
        <v>14</v>
      </c>
      <c r="L15" s="17"/>
      <c r="M15" s="17"/>
      <c r="N15" s="17"/>
    </row>
    <row r="16" spans="1:14" ht="25.5" customHeight="1" x14ac:dyDescent="0.25">
      <c r="A16" s="100"/>
      <c r="B16" s="85"/>
      <c r="C16" s="85"/>
      <c r="D16" s="54" t="s">
        <v>6</v>
      </c>
      <c r="E16" s="35">
        <f>F16+G16+H16+I16+J16+K1+K16</f>
        <v>3124</v>
      </c>
      <c r="F16" s="35">
        <f>F21</f>
        <v>1060</v>
      </c>
      <c r="G16" s="35">
        <f>G21</f>
        <v>1997</v>
      </c>
      <c r="H16" s="35">
        <f>H21</f>
        <v>25</v>
      </c>
      <c r="I16" s="35">
        <f>I21</f>
        <v>14</v>
      </c>
      <c r="J16" s="35">
        <f>J21</f>
        <v>14</v>
      </c>
      <c r="K16" s="35">
        <f>K21</f>
        <v>14</v>
      </c>
      <c r="L16" s="17"/>
      <c r="M16" s="17"/>
      <c r="N16" s="17"/>
    </row>
    <row r="17" spans="1:14" ht="26.25" customHeight="1" x14ac:dyDescent="0.25">
      <c r="A17" s="100"/>
      <c r="B17" s="85"/>
      <c r="C17" s="85"/>
      <c r="D17" s="54" t="s">
        <v>36</v>
      </c>
      <c r="E17" s="35">
        <f>F17+G17+H17+I17+J17+K17</f>
        <v>0</v>
      </c>
      <c r="F17" s="35">
        <f t="shared" ref="F17:K19" si="1">F22</f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17"/>
      <c r="M17" s="17"/>
      <c r="N17" s="17"/>
    </row>
    <row r="18" spans="1:14" ht="27" customHeight="1" x14ac:dyDescent="0.25">
      <c r="A18" s="100"/>
      <c r="B18" s="85"/>
      <c r="C18" s="85"/>
      <c r="D18" s="54" t="s">
        <v>5</v>
      </c>
      <c r="E18" s="35">
        <f>F18+G18+H18+I18+J18+K18</f>
        <v>0</v>
      </c>
      <c r="F18" s="35">
        <f t="shared" ref="F18:K18" si="2">F23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17"/>
      <c r="M18" s="17"/>
      <c r="N18" s="17"/>
    </row>
    <row r="19" spans="1:14" ht="27" customHeight="1" x14ac:dyDescent="0.25">
      <c r="A19" s="101"/>
      <c r="B19" s="86"/>
      <c r="C19" s="86"/>
      <c r="D19" s="54" t="s">
        <v>7</v>
      </c>
      <c r="E19" s="35">
        <f t="shared" ref="E19" si="3">F19+G19+H19+I19+J19+K19</f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17"/>
      <c r="M19" s="17"/>
      <c r="N19" s="17"/>
    </row>
    <row r="20" spans="1:14" ht="11.25" customHeight="1" x14ac:dyDescent="0.25">
      <c r="A20" s="97" t="s">
        <v>8</v>
      </c>
      <c r="B20" s="70" t="s">
        <v>27</v>
      </c>
      <c r="C20" s="72" t="s">
        <v>96</v>
      </c>
      <c r="D20" s="3" t="s">
        <v>4</v>
      </c>
      <c r="E20" s="35">
        <f t="shared" ref="E20:K20" si="4">SUM(E21:E24)</f>
        <v>3124</v>
      </c>
      <c r="F20" s="35">
        <f t="shared" si="4"/>
        <v>1060</v>
      </c>
      <c r="G20" s="35">
        <f t="shared" si="4"/>
        <v>1997</v>
      </c>
      <c r="H20" s="35">
        <f t="shared" si="4"/>
        <v>25</v>
      </c>
      <c r="I20" s="35">
        <f t="shared" si="4"/>
        <v>14</v>
      </c>
      <c r="J20" s="35">
        <f t="shared" si="4"/>
        <v>14</v>
      </c>
      <c r="K20" s="35">
        <f t="shared" si="4"/>
        <v>14</v>
      </c>
      <c r="L20" s="17"/>
      <c r="M20" s="17"/>
      <c r="N20" s="17"/>
    </row>
    <row r="21" spans="1:14" ht="27.75" customHeight="1" x14ac:dyDescent="0.25">
      <c r="A21" s="97"/>
      <c r="B21" s="70"/>
      <c r="C21" s="72"/>
      <c r="D21" s="54" t="s">
        <v>6</v>
      </c>
      <c r="E21" s="35">
        <f>SUM(F21:K21)</f>
        <v>3124</v>
      </c>
      <c r="F21" s="63">
        <v>1060</v>
      </c>
      <c r="G21" s="63">
        <v>1997</v>
      </c>
      <c r="H21" s="63">
        <v>25</v>
      </c>
      <c r="I21" s="63">
        <v>14</v>
      </c>
      <c r="J21" s="63">
        <v>14</v>
      </c>
      <c r="K21" s="63">
        <v>14</v>
      </c>
      <c r="L21" s="17"/>
      <c r="M21" s="17"/>
      <c r="N21" s="17"/>
    </row>
    <row r="22" spans="1:14" ht="27" customHeight="1" x14ac:dyDescent="0.25">
      <c r="A22" s="97"/>
      <c r="B22" s="70"/>
      <c r="C22" s="72"/>
      <c r="D22" s="54" t="s">
        <v>36</v>
      </c>
      <c r="E22" s="35">
        <f>SUM(F22:K22)</f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17"/>
      <c r="M22" s="17"/>
      <c r="N22" s="17"/>
    </row>
    <row r="23" spans="1:14" ht="27.75" customHeight="1" x14ac:dyDescent="0.25">
      <c r="A23" s="97"/>
      <c r="B23" s="70"/>
      <c r="C23" s="72"/>
      <c r="D23" s="54" t="s">
        <v>5</v>
      </c>
      <c r="E23" s="35">
        <f>SUM(F23:K23)</f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17"/>
      <c r="M23" s="17"/>
      <c r="N23" s="17"/>
    </row>
    <row r="24" spans="1:14" ht="26.25" customHeight="1" x14ac:dyDescent="0.25">
      <c r="A24" s="97"/>
      <c r="B24" s="70"/>
      <c r="C24" s="72"/>
      <c r="D24" s="54" t="s">
        <v>7</v>
      </c>
      <c r="E24" s="35">
        <f>SUM(F24:K24)</f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17"/>
      <c r="M24" s="17"/>
      <c r="N24" s="17"/>
    </row>
    <row r="25" spans="1:14" ht="42.75" x14ac:dyDescent="0.25">
      <c r="A25" s="5" t="s">
        <v>28</v>
      </c>
      <c r="B25" s="6" t="s">
        <v>29</v>
      </c>
      <c r="C25" s="4"/>
      <c r="D25" s="3"/>
      <c r="E25" s="35"/>
      <c r="F25" s="35"/>
      <c r="G25" s="35"/>
      <c r="H25" s="35"/>
      <c r="I25" s="35"/>
      <c r="J25" s="35"/>
      <c r="K25" s="35"/>
      <c r="L25" s="17"/>
      <c r="M25" s="17"/>
      <c r="N25" s="17"/>
    </row>
    <row r="26" spans="1:14" ht="15.75" customHeight="1" x14ac:dyDescent="0.25">
      <c r="A26" s="98" t="s">
        <v>12</v>
      </c>
      <c r="B26" s="70" t="s">
        <v>31</v>
      </c>
      <c r="C26" s="72" t="s">
        <v>89</v>
      </c>
      <c r="D26" s="3" t="s">
        <v>4</v>
      </c>
      <c r="E26" s="48">
        <f>F26+G26+H26+I26+J26+K26</f>
        <v>380</v>
      </c>
      <c r="F26" s="48">
        <f t="shared" ref="F26:K26" si="5">F31</f>
        <v>0</v>
      </c>
      <c r="G26" s="48">
        <f t="shared" si="5"/>
        <v>0</v>
      </c>
      <c r="H26" s="48">
        <f t="shared" si="5"/>
        <v>110</v>
      </c>
      <c r="I26" s="48">
        <f t="shared" si="5"/>
        <v>90</v>
      </c>
      <c r="J26" s="48">
        <f t="shared" si="5"/>
        <v>90</v>
      </c>
      <c r="K26" s="48">
        <f t="shared" si="5"/>
        <v>90</v>
      </c>
      <c r="L26" s="17"/>
      <c r="M26" s="17"/>
      <c r="N26" s="17"/>
    </row>
    <row r="27" spans="1:14" ht="26.25" customHeight="1" x14ac:dyDescent="0.25">
      <c r="A27" s="98"/>
      <c r="B27" s="70"/>
      <c r="C27" s="72"/>
      <c r="D27" s="54" t="s">
        <v>6</v>
      </c>
      <c r="E27" s="35">
        <f t="shared" ref="E27:E30" si="6">F27+G27+H27+I27+J27+K27</f>
        <v>380</v>
      </c>
      <c r="F27" s="35">
        <f t="shared" ref="F27:K27" si="7">F32</f>
        <v>0</v>
      </c>
      <c r="G27" s="35">
        <f t="shared" si="7"/>
        <v>0</v>
      </c>
      <c r="H27" s="35">
        <f t="shared" si="7"/>
        <v>110</v>
      </c>
      <c r="I27" s="35">
        <f t="shared" si="7"/>
        <v>90</v>
      </c>
      <c r="J27" s="35">
        <f t="shared" si="7"/>
        <v>90</v>
      </c>
      <c r="K27" s="35">
        <f t="shared" si="7"/>
        <v>90</v>
      </c>
      <c r="L27" s="17"/>
      <c r="M27" s="17"/>
      <c r="N27" s="17"/>
    </row>
    <row r="28" spans="1:14" ht="27" customHeight="1" x14ac:dyDescent="0.25">
      <c r="A28" s="98"/>
      <c r="B28" s="70"/>
      <c r="C28" s="72"/>
      <c r="D28" s="54" t="s">
        <v>36</v>
      </c>
      <c r="E28" s="35">
        <f t="shared" si="6"/>
        <v>0</v>
      </c>
      <c r="F28" s="35">
        <f t="shared" ref="F28:L30" si="8">F33</f>
        <v>0</v>
      </c>
      <c r="G28" s="35">
        <f t="shared" si="8"/>
        <v>0</v>
      </c>
      <c r="H28" s="35">
        <f t="shared" si="8"/>
        <v>0</v>
      </c>
      <c r="I28" s="35">
        <f t="shared" si="8"/>
        <v>0</v>
      </c>
      <c r="J28" s="35">
        <f t="shared" si="8"/>
        <v>0</v>
      </c>
      <c r="K28" s="35">
        <f t="shared" si="8"/>
        <v>0</v>
      </c>
      <c r="L28" s="17"/>
      <c r="M28" s="17"/>
      <c r="N28" s="17"/>
    </row>
    <row r="29" spans="1:14" ht="27" customHeight="1" x14ac:dyDescent="0.25">
      <c r="A29" s="98"/>
      <c r="B29" s="70"/>
      <c r="C29" s="72"/>
      <c r="D29" s="54" t="s">
        <v>5</v>
      </c>
      <c r="E29" s="35">
        <f t="shared" si="6"/>
        <v>0</v>
      </c>
      <c r="F29" s="35">
        <f t="shared" si="8"/>
        <v>0</v>
      </c>
      <c r="G29" s="35">
        <f t="shared" si="8"/>
        <v>0</v>
      </c>
      <c r="H29" s="35">
        <f t="shared" si="8"/>
        <v>0</v>
      </c>
      <c r="I29" s="35">
        <f t="shared" si="8"/>
        <v>0</v>
      </c>
      <c r="J29" s="35">
        <f t="shared" si="8"/>
        <v>0</v>
      </c>
      <c r="K29" s="35">
        <f t="shared" si="8"/>
        <v>0</v>
      </c>
      <c r="L29" s="17"/>
      <c r="M29" s="17"/>
      <c r="N29" s="17"/>
    </row>
    <row r="30" spans="1:14" ht="25.5" customHeight="1" x14ac:dyDescent="0.25">
      <c r="A30" s="98"/>
      <c r="B30" s="70"/>
      <c r="C30" s="72"/>
      <c r="D30" s="54" t="s">
        <v>7</v>
      </c>
      <c r="E30" s="35">
        <f t="shared" si="6"/>
        <v>0</v>
      </c>
      <c r="F30" s="35">
        <f t="shared" si="8"/>
        <v>0</v>
      </c>
      <c r="G30" s="35">
        <f t="shared" si="8"/>
        <v>0</v>
      </c>
      <c r="H30" s="35">
        <f t="shared" si="8"/>
        <v>0</v>
      </c>
      <c r="I30" s="35">
        <f t="shared" si="8"/>
        <v>0</v>
      </c>
      <c r="J30" s="35">
        <f t="shared" si="8"/>
        <v>0</v>
      </c>
      <c r="K30" s="35">
        <f t="shared" si="8"/>
        <v>0</v>
      </c>
      <c r="L30" s="37">
        <f t="shared" si="8"/>
        <v>0</v>
      </c>
      <c r="M30" s="17"/>
      <c r="N30" s="17"/>
    </row>
    <row r="31" spans="1:14" ht="16.5" customHeight="1" x14ac:dyDescent="0.25">
      <c r="A31" s="92" t="s">
        <v>13</v>
      </c>
      <c r="B31" s="70" t="s">
        <v>78</v>
      </c>
      <c r="C31" s="72" t="s">
        <v>96</v>
      </c>
      <c r="D31" s="3" t="s">
        <v>4</v>
      </c>
      <c r="E31" s="35">
        <f>SUM(E32:E35)</f>
        <v>380</v>
      </c>
      <c r="F31" s="35">
        <f t="shared" ref="F31:L31" si="9">SUM(F32:F35)</f>
        <v>0</v>
      </c>
      <c r="G31" s="35">
        <f t="shared" si="9"/>
        <v>0</v>
      </c>
      <c r="H31" s="35">
        <f t="shared" si="9"/>
        <v>110</v>
      </c>
      <c r="I31" s="35">
        <f t="shared" si="9"/>
        <v>90</v>
      </c>
      <c r="J31" s="35">
        <f t="shared" si="9"/>
        <v>90</v>
      </c>
      <c r="K31" s="35">
        <f t="shared" si="9"/>
        <v>90</v>
      </c>
      <c r="L31" s="35">
        <f t="shared" si="9"/>
        <v>0</v>
      </c>
      <c r="M31" s="17"/>
      <c r="N31" s="17"/>
    </row>
    <row r="32" spans="1:14" ht="30" x14ac:dyDescent="0.25">
      <c r="A32" s="92"/>
      <c r="B32" s="70"/>
      <c r="C32" s="72"/>
      <c r="D32" s="54" t="s">
        <v>6</v>
      </c>
      <c r="E32" s="35">
        <f>SUM(F32:K32)</f>
        <v>380</v>
      </c>
      <c r="F32" s="63">
        <v>0</v>
      </c>
      <c r="G32" s="63">
        <v>0</v>
      </c>
      <c r="H32" s="63">
        <v>110</v>
      </c>
      <c r="I32" s="63">
        <v>90</v>
      </c>
      <c r="J32" s="63">
        <v>90</v>
      </c>
      <c r="K32" s="63">
        <v>90</v>
      </c>
      <c r="L32" s="17"/>
      <c r="M32" s="17"/>
      <c r="N32" s="17"/>
    </row>
    <row r="33" spans="1:14" ht="30" x14ac:dyDescent="0.25">
      <c r="A33" s="92"/>
      <c r="B33" s="70"/>
      <c r="C33" s="72"/>
      <c r="D33" s="54" t="s">
        <v>36</v>
      </c>
      <c r="E33" s="35">
        <f>SUM(F33:K33)</f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17"/>
      <c r="M33" s="17"/>
      <c r="N33" s="17"/>
    </row>
    <row r="34" spans="1:14" ht="30" x14ac:dyDescent="0.25">
      <c r="A34" s="92"/>
      <c r="B34" s="70"/>
      <c r="C34" s="72"/>
      <c r="D34" s="54" t="s">
        <v>5</v>
      </c>
      <c r="E34" s="35">
        <f>SUM(F34:K34)</f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17"/>
      <c r="M34" s="17"/>
      <c r="N34" s="17"/>
    </row>
    <row r="35" spans="1:14" ht="30" x14ac:dyDescent="0.25">
      <c r="A35" s="92"/>
      <c r="B35" s="70"/>
      <c r="C35" s="72"/>
      <c r="D35" s="54" t="s">
        <v>7</v>
      </c>
      <c r="E35" s="35">
        <f>SUM(F35:K35)</f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17"/>
      <c r="M35" s="17"/>
      <c r="N35" s="17"/>
    </row>
    <row r="36" spans="1:14" ht="15.75" customHeight="1" x14ac:dyDescent="0.25">
      <c r="A36" s="93" t="s">
        <v>34</v>
      </c>
      <c r="B36" s="93"/>
      <c r="C36" s="93"/>
      <c r="D36" s="93"/>
      <c r="E36" s="48">
        <f>E15+E26</f>
        <v>3504</v>
      </c>
      <c r="F36" s="48">
        <f t="shared" ref="F36:K36" si="10">F15+F26</f>
        <v>1060</v>
      </c>
      <c r="G36" s="48">
        <f t="shared" si="10"/>
        <v>1997</v>
      </c>
      <c r="H36" s="48">
        <f t="shared" si="10"/>
        <v>135</v>
      </c>
      <c r="I36" s="48">
        <f t="shared" si="10"/>
        <v>104</v>
      </c>
      <c r="J36" s="48">
        <f t="shared" si="10"/>
        <v>104</v>
      </c>
      <c r="K36" s="48">
        <f t="shared" si="10"/>
        <v>104</v>
      </c>
      <c r="L36" s="17"/>
      <c r="M36" s="17"/>
      <c r="N36" s="17"/>
    </row>
    <row r="37" spans="1:14" ht="12" customHeight="1" x14ac:dyDescent="0.25">
      <c r="A37" s="94" t="s">
        <v>6</v>
      </c>
      <c r="B37" s="95"/>
      <c r="C37" s="95"/>
      <c r="D37" s="96"/>
      <c r="E37" s="35">
        <f>E16+E27</f>
        <v>3504</v>
      </c>
      <c r="F37" s="35">
        <f t="shared" ref="F37:K39" si="11">F27+F16</f>
        <v>1060</v>
      </c>
      <c r="G37" s="35">
        <f t="shared" si="11"/>
        <v>1997</v>
      </c>
      <c r="H37" s="35">
        <f t="shared" si="11"/>
        <v>135</v>
      </c>
      <c r="I37" s="35">
        <f t="shared" si="11"/>
        <v>104</v>
      </c>
      <c r="J37" s="35">
        <f t="shared" si="11"/>
        <v>104</v>
      </c>
      <c r="K37" s="35">
        <f t="shared" si="11"/>
        <v>104</v>
      </c>
      <c r="L37" s="17"/>
      <c r="M37" s="17"/>
      <c r="N37" s="17"/>
    </row>
    <row r="38" spans="1:14" ht="12" customHeight="1" x14ac:dyDescent="0.25">
      <c r="A38" s="94" t="s">
        <v>36</v>
      </c>
      <c r="B38" s="95"/>
      <c r="C38" s="95"/>
      <c r="D38" s="96"/>
      <c r="E38" s="35">
        <f>E17+E28</f>
        <v>0</v>
      </c>
      <c r="F38" s="35">
        <f t="shared" si="11"/>
        <v>0</v>
      </c>
      <c r="G38" s="35">
        <f t="shared" si="11"/>
        <v>0</v>
      </c>
      <c r="H38" s="35">
        <f t="shared" si="11"/>
        <v>0</v>
      </c>
      <c r="I38" s="35">
        <f t="shared" si="11"/>
        <v>0</v>
      </c>
      <c r="J38" s="35">
        <f t="shared" si="11"/>
        <v>0</v>
      </c>
      <c r="K38" s="35">
        <f t="shared" si="11"/>
        <v>0</v>
      </c>
      <c r="L38" s="17"/>
      <c r="M38" s="17"/>
      <c r="N38" s="17"/>
    </row>
    <row r="39" spans="1:14" ht="12.75" customHeight="1" x14ac:dyDescent="0.25">
      <c r="A39" s="91" t="s">
        <v>15</v>
      </c>
      <c r="B39" s="91"/>
      <c r="C39" s="91"/>
      <c r="D39" s="91"/>
      <c r="E39" s="35">
        <f>E18+E29</f>
        <v>0</v>
      </c>
      <c r="F39" s="35">
        <f t="shared" si="11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5">
        <f t="shared" si="11"/>
        <v>0</v>
      </c>
      <c r="L39" s="17"/>
      <c r="M39" s="17"/>
      <c r="N39" s="17"/>
    </row>
    <row r="40" spans="1:14" ht="12.75" customHeight="1" x14ac:dyDescent="0.25">
      <c r="A40" s="91" t="s">
        <v>7</v>
      </c>
      <c r="B40" s="91"/>
      <c r="C40" s="91"/>
      <c r="D40" s="91"/>
      <c r="E40" s="35">
        <f>E19+E35</f>
        <v>0</v>
      </c>
      <c r="F40" s="35">
        <f t="shared" ref="F40:K40" si="12">F30+F19</f>
        <v>0</v>
      </c>
      <c r="G40" s="35">
        <f t="shared" si="12"/>
        <v>0</v>
      </c>
      <c r="H40" s="35">
        <f t="shared" si="12"/>
        <v>0</v>
      </c>
      <c r="I40" s="35">
        <f t="shared" si="12"/>
        <v>0</v>
      </c>
      <c r="J40" s="35">
        <f t="shared" si="12"/>
        <v>0</v>
      </c>
      <c r="K40" s="35">
        <f t="shared" si="12"/>
        <v>0</v>
      </c>
      <c r="L40" s="17"/>
      <c r="M40" s="17"/>
      <c r="N40" s="17"/>
    </row>
    <row r="41" spans="1:14" x14ac:dyDescent="0.25">
      <c r="L41" s="17"/>
      <c r="M41" s="17"/>
      <c r="N41" s="17"/>
    </row>
    <row r="42" spans="1:14" x14ac:dyDescent="0.25">
      <c r="L42" s="17"/>
      <c r="M42" s="17"/>
      <c r="N42" s="17"/>
    </row>
  </sheetData>
  <mergeCells count="31">
    <mergeCell ref="A1:L1"/>
    <mergeCell ref="C15:C19"/>
    <mergeCell ref="A15:A19"/>
    <mergeCell ref="F9:K10"/>
    <mergeCell ref="A7:K7"/>
    <mergeCell ref="A8:K8"/>
    <mergeCell ref="D9:D12"/>
    <mergeCell ref="A9:A12"/>
    <mergeCell ref="B9:B12"/>
    <mergeCell ref="E9:E12"/>
    <mergeCell ref="A2:L2"/>
    <mergeCell ref="A3:L3"/>
    <mergeCell ref="A4:L4"/>
    <mergeCell ref="A5:L5"/>
    <mergeCell ref="A6:L6"/>
    <mergeCell ref="A39:D39"/>
    <mergeCell ref="A40:D40"/>
    <mergeCell ref="C9:C12"/>
    <mergeCell ref="B15:B19"/>
    <mergeCell ref="A31:A35"/>
    <mergeCell ref="B31:B35"/>
    <mergeCell ref="C31:C35"/>
    <mergeCell ref="A36:D36"/>
    <mergeCell ref="A38:D38"/>
    <mergeCell ref="A20:A24"/>
    <mergeCell ref="B20:B24"/>
    <mergeCell ref="C20:C24"/>
    <mergeCell ref="A26:A30"/>
    <mergeCell ref="B26:B30"/>
    <mergeCell ref="C26:C30"/>
    <mergeCell ref="A37:D37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Normal="100" workbookViewId="0">
      <selection activeCell="A2" sqref="A2:L2"/>
    </sheetView>
  </sheetViews>
  <sheetFormatPr defaultRowHeight="15" x14ac:dyDescent="0.25"/>
  <cols>
    <col min="1" max="1" width="5.5703125" customWidth="1"/>
    <col min="2" max="2" width="34.28515625" customWidth="1"/>
    <col min="3" max="3" width="23.42578125" customWidth="1"/>
    <col min="4" max="4" width="17.140625" customWidth="1"/>
    <col min="5" max="5" width="8.42578125" customWidth="1"/>
    <col min="6" max="6" width="8.28515625" customWidth="1"/>
    <col min="7" max="7" width="8.42578125" customWidth="1"/>
    <col min="8" max="8" width="8.28515625" customWidth="1"/>
    <col min="9" max="9" width="8.42578125" customWidth="1"/>
    <col min="10" max="10" width="9.140625" customWidth="1"/>
    <col min="11" max="11" width="9.5703125" customWidth="1"/>
    <col min="12" max="12" width="9.140625" hidden="1" customWidth="1"/>
  </cols>
  <sheetData>
    <row r="1" spans="1:12" x14ac:dyDescent="0.25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25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25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25">
      <c r="A4" s="88" t="s">
        <v>101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5">
      <c r="A6" s="88" t="s">
        <v>83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25">
      <c r="A7" s="102" t="s">
        <v>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x14ac:dyDescent="0.25">
      <c r="A8" s="103" t="s">
        <v>85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27.75" customHeight="1" x14ac:dyDescent="0.25">
      <c r="A9" s="72" t="s">
        <v>18</v>
      </c>
      <c r="B9" s="72" t="s">
        <v>17</v>
      </c>
      <c r="C9" s="72" t="s">
        <v>30</v>
      </c>
      <c r="D9" s="72" t="s">
        <v>0</v>
      </c>
      <c r="E9" s="113" t="s">
        <v>51</v>
      </c>
      <c r="F9" s="72" t="s">
        <v>1</v>
      </c>
      <c r="G9" s="72"/>
      <c r="H9" s="72"/>
      <c r="I9" s="72"/>
      <c r="J9" s="72"/>
      <c r="K9" s="72"/>
      <c r="L9" s="72"/>
    </row>
    <row r="10" spans="1:12" ht="14.25" customHeight="1" x14ac:dyDescent="0.25">
      <c r="A10" s="72"/>
      <c r="B10" s="72"/>
      <c r="C10" s="72"/>
      <c r="D10" s="72"/>
      <c r="E10" s="113"/>
      <c r="F10" s="72"/>
      <c r="G10" s="72"/>
      <c r="H10" s="72"/>
      <c r="I10" s="72"/>
      <c r="J10" s="72"/>
      <c r="K10" s="72"/>
      <c r="L10" s="72"/>
    </row>
    <row r="11" spans="1:12" hidden="1" x14ac:dyDescent="0.25">
      <c r="A11" s="72"/>
      <c r="B11" s="72"/>
      <c r="C11" s="72"/>
      <c r="D11" s="72"/>
      <c r="E11" s="113"/>
      <c r="F11" s="33"/>
      <c r="G11" s="45"/>
      <c r="H11" s="33"/>
      <c r="I11" s="33"/>
      <c r="J11" s="33"/>
      <c r="K11" s="33"/>
      <c r="L11" s="13"/>
    </row>
    <row r="12" spans="1:12" x14ac:dyDescent="0.25">
      <c r="A12" s="72"/>
      <c r="B12" s="72"/>
      <c r="C12" s="72"/>
      <c r="D12" s="72"/>
      <c r="E12" s="113"/>
      <c r="F12" s="33">
        <v>2022</v>
      </c>
      <c r="G12" s="45">
        <v>2023</v>
      </c>
      <c r="H12" s="33">
        <v>2024</v>
      </c>
      <c r="I12" s="33">
        <v>2025</v>
      </c>
      <c r="J12" s="33">
        <v>2026</v>
      </c>
      <c r="K12" s="33">
        <v>2027</v>
      </c>
      <c r="L12" s="13"/>
    </row>
    <row r="13" spans="1:12" ht="15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33">
        <v>6</v>
      </c>
      <c r="G13" s="45"/>
      <c r="H13" s="33">
        <v>7</v>
      </c>
      <c r="I13" s="33">
        <v>8</v>
      </c>
      <c r="J13" s="33">
        <v>9</v>
      </c>
      <c r="K13" s="33">
        <v>10</v>
      </c>
      <c r="L13" s="19"/>
    </row>
    <row r="14" spans="1:12" ht="51.75" customHeight="1" x14ac:dyDescent="0.25">
      <c r="A14" s="7" t="s">
        <v>2</v>
      </c>
      <c r="B14" s="11" t="s">
        <v>60</v>
      </c>
      <c r="C14" s="9"/>
      <c r="D14" s="11"/>
      <c r="E14" s="7"/>
      <c r="F14" s="7"/>
      <c r="G14" s="7"/>
      <c r="H14" s="7"/>
      <c r="I14" s="7"/>
      <c r="J14" s="7"/>
      <c r="K14" s="7"/>
      <c r="L14" s="13"/>
    </row>
    <row r="15" spans="1:12" ht="15" customHeight="1" x14ac:dyDescent="0.25">
      <c r="A15" s="72" t="s">
        <v>3</v>
      </c>
      <c r="B15" s="72" t="s">
        <v>53</v>
      </c>
      <c r="C15" s="72" t="s">
        <v>91</v>
      </c>
      <c r="D15" s="73" t="s">
        <v>4</v>
      </c>
      <c r="E15" s="114">
        <f>SUM(F15:K16)</f>
        <v>11613.7</v>
      </c>
      <c r="F15" s="115">
        <f>F21+F26+F31+F36+F41</f>
        <v>2623</v>
      </c>
      <c r="G15" s="52">
        <f>G21+G26+G31+G36+G41</f>
        <v>6654.7000000000007</v>
      </c>
      <c r="H15" s="115">
        <f>H21+H26+H31+H36+H41</f>
        <v>587</v>
      </c>
      <c r="I15" s="115">
        <f>I21+I26+I31+I36</f>
        <v>583</v>
      </c>
      <c r="J15" s="115">
        <f>J21+J26+J31+J36</f>
        <v>583</v>
      </c>
      <c r="K15" s="115">
        <f>K21+K26+K31+K36</f>
        <v>583</v>
      </c>
    </row>
    <row r="16" spans="1:12" ht="0.75" customHeight="1" x14ac:dyDescent="0.25">
      <c r="A16" s="72"/>
      <c r="B16" s="72"/>
      <c r="C16" s="72"/>
      <c r="D16" s="73"/>
      <c r="E16" s="114"/>
      <c r="F16" s="114"/>
      <c r="G16" s="51"/>
      <c r="H16" s="114"/>
      <c r="I16" s="114"/>
      <c r="J16" s="114"/>
      <c r="K16" s="114"/>
    </row>
    <row r="17" spans="1:12" ht="19.5" customHeight="1" x14ac:dyDescent="0.25">
      <c r="A17" s="72"/>
      <c r="B17" s="72"/>
      <c r="C17" s="72"/>
      <c r="D17" s="54" t="s">
        <v>6</v>
      </c>
      <c r="E17" s="35">
        <f t="shared" ref="E17:K17" si="0">E22+E27+E32+E37</f>
        <v>11613.7</v>
      </c>
      <c r="F17" s="35">
        <f t="shared" si="0"/>
        <v>2623</v>
      </c>
      <c r="G17" s="35">
        <f t="shared" si="0"/>
        <v>6654.7000000000007</v>
      </c>
      <c r="H17" s="35">
        <f t="shared" si="0"/>
        <v>587</v>
      </c>
      <c r="I17" s="35">
        <f t="shared" si="0"/>
        <v>583</v>
      </c>
      <c r="J17" s="35">
        <f t="shared" si="0"/>
        <v>583</v>
      </c>
      <c r="K17" s="35">
        <f t="shared" si="0"/>
        <v>583</v>
      </c>
      <c r="L17" s="18">
        <f t="shared" ref="E17:L19" si="1">L22+L27+L32+L37</f>
        <v>0</v>
      </c>
    </row>
    <row r="18" spans="1:12" ht="28.5" customHeight="1" x14ac:dyDescent="0.25">
      <c r="A18" s="72"/>
      <c r="B18" s="72"/>
      <c r="C18" s="72"/>
      <c r="D18" s="54" t="s">
        <v>36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18">
        <f t="shared" si="1"/>
        <v>0</v>
      </c>
    </row>
    <row r="19" spans="1:12" ht="18" customHeight="1" x14ac:dyDescent="0.25">
      <c r="A19" s="72"/>
      <c r="B19" s="72"/>
      <c r="C19" s="72"/>
      <c r="D19" s="54" t="s">
        <v>5</v>
      </c>
      <c r="E19" s="35">
        <f t="shared" si="1"/>
        <v>0</v>
      </c>
      <c r="F19" s="35">
        <f t="shared" ref="F19:K19" si="2">F24+F29+F34+F39</f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ref="F19:L20" si="3">L24+L29+L34+L39</f>
        <v>0</v>
      </c>
    </row>
    <row r="20" spans="1:12" ht="14.25" customHeight="1" x14ac:dyDescent="0.25">
      <c r="A20" s="72"/>
      <c r="B20" s="72"/>
      <c r="C20" s="72"/>
      <c r="D20" s="54" t="s">
        <v>7</v>
      </c>
      <c r="E20" s="35">
        <f>E25+E30+E35+E40</f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  <c r="K20" s="35">
        <f t="shared" si="3"/>
        <v>0</v>
      </c>
      <c r="L20" s="18">
        <f t="shared" si="3"/>
        <v>0</v>
      </c>
    </row>
    <row r="21" spans="1:12" ht="14.25" customHeight="1" x14ac:dyDescent="0.25">
      <c r="A21" s="72" t="s">
        <v>8</v>
      </c>
      <c r="B21" s="111" t="s">
        <v>52</v>
      </c>
      <c r="C21" s="84" t="s">
        <v>91</v>
      </c>
      <c r="D21" s="10" t="s">
        <v>4</v>
      </c>
      <c r="E21" s="35">
        <f>E22+E23+E24+E25</f>
        <v>876.6</v>
      </c>
      <c r="F21" s="35">
        <f t="shared" ref="F21:L21" si="4">F22+F23+F24+F25</f>
        <v>128</v>
      </c>
      <c r="G21" s="35">
        <f t="shared" si="4"/>
        <v>151.6</v>
      </c>
      <c r="H21" s="35">
        <f t="shared" si="4"/>
        <v>558</v>
      </c>
      <c r="I21" s="35">
        <f t="shared" si="4"/>
        <v>13</v>
      </c>
      <c r="J21" s="35">
        <f t="shared" si="4"/>
        <v>13</v>
      </c>
      <c r="K21" s="35">
        <f t="shared" si="4"/>
        <v>13</v>
      </c>
      <c r="L21" s="35">
        <f t="shared" si="4"/>
        <v>0</v>
      </c>
    </row>
    <row r="22" spans="1:12" ht="19.5" customHeight="1" x14ac:dyDescent="0.25">
      <c r="A22" s="72"/>
      <c r="B22" s="111"/>
      <c r="C22" s="85"/>
      <c r="D22" s="54" t="s">
        <v>6</v>
      </c>
      <c r="E22" s="35">
        <f>SUM(F22:L22)</f>
        <v>876.6</v>
      </c>
      <c r="F22" s="63">
        <v>128</v>
      </c>
      <c r="G22" s="63">
        <v>151.6</v>
      </c>
      <c r="H22" s="63">
        <v>558</v>
      </c>
      <c r="I22" s="63">
        <v>13</v>
      </c>
      <c r="J22" s="63">
        <v>13</v>
      </c>
      <c r="K22" s="63">
        <v>13</v>
      </c>
    </row>
    <row r="23" spans="1:12" ht="24.75" customHeight="1" x14ac:dyDescent="0.25">
      <c r="A23" s="72"/>
      <c r="B23" s="111"/>
      <c r="C23" s="85"/>
      <c r="D23" s="54" t="s">
        <v>36</v>
      </c>
      <c r="E23" s="35">
        <f>SUM(F23:L23)</f>
        <v>0</v>
      </c>
      <c r="F23" s="62">
        <f>SUM(H23:M23)</f>
        <v>0</v>
      </c>
      <c r="G23" s="62">
        <v>0</v>
      </c>
      <c r="H23" s="62">
        <f t="shared" ref="H23:L23" si="5">SUM(I23:N23)</f>
        <v>0</v>
      </c>
      <c r="I23" s="62">
        <f t="shared" si="5"/>
        <v>0</v>
      </c>
      <c r="J23" s="62">
        <f t="shared" si="5"/>
        <v>0</v>
      </c>
      <c r="K23" s="62">
        <f t="shared" si="5"/>
        <v>0</v>
      </c>
      <c r="L23" s="35">
        <f t="shared" si="5"/>
        <v>0</v>
      </c>
    </row>
    <row r="24" spans="1:12" ht="16.5" customHeight="1" x14ac:dyDescent="0.25">
      <c r="A24" s="72"/>
      <c r="B24" s="111"/>
      <c r="C24" s="85"/>
      <c r="D24" s="54" t="s">
        <v>5</v>
      </c>
      <c r="E24" s="35">
        <f>SUM(F24:L24)</f>
        <v>0</v>
      </c>
      <c r="F24" s="35">
        <f>SUM(H24:M24)</f>
        <v>0</v>
      </c>
      <c r="G24" s="35">
        <v>0</v>
      </c>
      <c r="H24" s="35">
        <f t="shared" ref="H24" si="6">SUM(I24:N24)</f>
        <v>0</v>
      </c>
      <c r="I24" s="35">
        <f t="shared" ref="I24" si="7">SUM(J24:O24)</f>
        <v>0</v>
      </c>
      <c r="J24" s="35">
        <f t="shared" ref="J24" si="8">SUM(K24:P24)</f>
        <v>0</v>
      </c>
      <c r="K24" s="35">
        <f t="shared" ref="K24" si="9">SUM(L24:Q24)</f>
        <v>0</v>
      </c>
    </row>
    <row r="25" spans="1:12" ht="64.5" customHeight="1" x14ac:dyDescent="0.25">
      <c r="A25" s="72"/>
      <c r="B25" s="111"/>
      <c r="C25" s="86"/>
      <c r="D25" s="54" t="s">
        <v>7</v>
      </c>
      <c r="E25" s="35">
        <f>SUM(F25:L25)</f>
        <v>0</v>
      </c>
      <c r="F25" s="35">
        <f>SUM(H25:M25)</f>
        <v>0</v>
      </c>
      <c r="G25" s="35">
        <v>0</v>
      </c>
      <c r="H25" s="35">
        <f t="shared" ref="H25:K25" si="10">SUM(I25:N25)</f>
        <v>0</v>
      </c>
      <c r="I25" s="35">
        <f t="shared" si="10"/>
        <v>0</v>
      </c>
      <c r="J25" s="35">
        <f t="shared" si="10"/>
        <v>0</v>
      </c>
      <c r="K25" s="35">
        <f t="shared" si="10"/>
        <v>0</v>
      </c>
    </row>
    <row r="26" spans="1:12" ht="18" customHeight="1" x14ac:dyDescent="0.25">
      <c r="A26" s="72" t="s">
        <v>9</v>
      </c>
      <c r="B26" s="70" t="s">
        <v>42</v>
      </c>
      <c r="C26" s="72" t="s">
        <v>91</v>
      </c>
      <c r="D26" s="10" t="s">
        <v>4</v>
      </c>
      <c r="E26" s="35">
        <f t="shared" ref="E26:K26" si="11">E27+E28+E29+E30</f>
        <v>10737.1</v>
      </c>
      <c r="F26" s="35">
        <f t="shared" si="11"/>
        <v>2495</v>
      </c>
      <c r="G26" s="35">
        <f t="shared" si="11"/>
        <v>6503.1</v>
      </c>
      <c r="H26" s="35">
        <f t="shared" si="11"/>
        <v>29</v>
      </c>
      <c r="I26" s="35">
        <f t="shared" si="11"/>
        <v>570</v>
      </c>
      <c r="J26" s="35">
        <f t="shared" si="11"/>
        <v>570</v>
      </c>
      <c r="K26" s="35">
        <f t="shared" si="11"/>
        <v>570</v>
      </c>
      <c r="L26" s="25">
        <f t="shared" ref="L26" si="12">L27+L28+L29+L30</f>
        <v>0</v>
      </c>
    </row>
    <row r="27" spans="1:12" ht="16.5" customHeight="1" x14ac:dyDescent="0.25">
      <c r="A27" s="72"/>
      <c r="B27" s="70"/>
      <c r="C27" s="72"/>
      <c r="D27" s="54" t="s">
        <v>6</v>
      </c>
      <c r="E27" s="35">
        <f>SUM(F27:L27)</f>
        <v>10737.1</v>
      </c>
      <c r="F27" s="63">
        <v>2495</v>
      </c>
      <c r="G27" s="63">
        <v>6503.1</v>
      </c>
      <c r="H27" s="63">
        <v>29</v>
      </c>
      <c r="I27" s="63">
        <v>570</v>
      </c>
      <c r="J27" s="63">
        <v>570</v>
      </c>
      <c r="K27" s="63">
        <v>570</v>
      </c>
      <c r="L27" s="26"/>
    </row>
    <row r="28" spans="1:12" ht="30" x14ac:dyDescent="0.25">
      <c r="A28" s="72"/>
      <c r="B28" s="70"/>
      <c r="C28" s="72"/>
      <c r="D28" s="54" t="s">
        <v>36</v>
      </c>
      <c r="E28" s="35">
        <f>SUM(F28:L28)</f>
        <v>0</v>
      </c>
      <c r="F28" s="62">
        <f t="shared" ref="F28:G30" si="13">SUM(H28:M28)</f>
        <v>0</v>
      </c>
      <c r="G28" s="62">
        <f t="shared" si="13"/>
        <v>0</v>
      </c>
      <c r="H28" s="62">
        <f t="shared" ref="H28:K28" si="14">SUM(I28:N28)</f>
        <v>0</v>
      </c>
      <c r="I28" s="62">
        <f t="shared" si="14"/>
        <v>0</v>
      </c>
      <c r="J28" s="62">
        <f t="shared" si="14"/>
        <v>0</v>
      </c>
      <c r="K28" s="62">
        <f t="shared" si="14"/>
        <v>0</v>
      </c>
      <c r="L28" s="26"/>
    </row>
    <row r="29" spans="1:12" ht="19.5" customHeight="1" x14ac:dyDescent="0.25">
      <c r="A29" s="72"/>
      <c r="B29" s="70"/>
      <c r="C29" s="72"/>
      <c r="D29" s="54" t="s">
        <v>5</v>
      </c>
      <c r="E29" s="35">
        <f>SUM(F29:L29)</f>
        <v>0</v>
      </c>
      <c r="F29" s="35">
        <f t="shared" si="13"/>
        <v>0</v>
      </c>
      <c r="G29" s="35">
        <f t="shared" si="13"/>
        <v>0</v>
      </c>
      <c r="H29" s="35">
        <f t="shared" ref="H29" si="15">SUM(I29:N29)</f>
        <v>0</v>
      </c>
      <c r="I29" s="35">
        <f t="shared" ref="I29" si="16">SUM(J29:O29)</f>
        <v>0</v>
      </c>
      <c r="J29" s="35">
        <f t="shared" ref="J29" si="17">SUM(K29:P29)</f>
        <v>0</v>
      </c>
      <c r="K29" s="35">
        <f t="shared" ref="K29" si="18">SUM(L29:Q29)</f>
        <v>0</v>
      </c>
      <c r="L29" s="26"/>
    </row>
    <row r="30" spans="1:12" ht="16.5" customHeight="1" x14ac:dyDescent="0.25">
      <c r="A30" s="72"/>
      <c r="B30" s="70"/>
      <c r="C30" s="72"/>
      <c r="D30" s="54" t="s">
        <v>7</v>
      </c>
      <c r="E30" s="35">
        <f>SUM(F30:L30)</f>
        <v>0</v>
      </c>
      <c r="F30" s="35">
        <f t="shared" si="13"/>
        <v>0</v>
      </c>
      <c r="G30" s="35">
        <f t="shared" si="13"/>
        <v>0</v>
      </c>
      <c r="H30" s="35">
        <f t="shared" ref="H30:J30" si="19">SUM(I30:N30)</f>
        <v>0</v>
      </c>
      <c r="I30" s="35">
        <f t="shared" si="19"/>
        <v>0</v>
      </c>
      <c r="J30" s="35">
        <f t="shared" si="19"/>
        <v>0</v>
      </c>
      <c r="K30" s="35">
        <v>0</v>
      </c>
      <c r="L30" s="26"/>
    </row>
    <row r="31" spans="1:12" ht="15.75" customHeight="1" x14ac:dyDescent="0.25">
      <c r="A31" s="72" t="s">
        <v>10</v>
      </c>
      <c r="B31" s="70" t="s">
        <v>43</v>
      </c>
      <c r="C31" s="72" t="s">
        <v>91</v>
      </c>
      <c r="D31" s="10" t="s">
        <v>4</v>
      </c>
      <c r="E31" s="35">
        <f>E32+E33+E34+E35</f>
        <v>0</v>
      </c>
      <c r="F31" s="35">
        <f t="shared" ref="F31:K31" si="20">F32+F33+F34+F35</f>
        <v>0</v>
      </c>
      <c r="G31" s="35">
        <f t="shared" si="20"/>
        <v>0</v>
      </c>
      <c r="H31" s="35">
        <f t="shared" si="20"/>
        <v>0</v>
      </c>
      <c r="I31" s="35">
        <f t="shared" si="20"/>
        <v>0</v>
      </c>
      <c r="J31" s="35">
        <f t="shared" si="20"/>
        <v>0</v>
      </c>
      <c r="K31" s="35">
        <f t="shared" si="20"/>
        <v>0</v>
      </c>
      <c r="L31" s="27">
        <f t="shared" ref="L31" si="21">L32+L33+L34+L35</f>
        <v>0</v>
      </c>
    </row>
    <row r="32" spans="1:12" ht="13.5" customHeight="1" x14ac:dyDescent="0.25">
      <c r="A32" s="72"/>
      <c r="B32" s="70"/>
      <c r="C32" s="72"/>
      <c r="D32" s="54" t="s">
        <v>6</v>
      </c>
      <c r="E32" s="35">
        <f>SUM(F32:L32)</f>
        <v>0</v>
      </c>
      <c r="F32" s="35">
        <f>SUM(H32:M32)</f>
        <v>0</v>
      </c>
      <c r="G32" s="35">
        <v>0</v>
      </c>
      <c r="H32" s="35">
        <f t="shared" ref="H32" si="22">SUM(I32:N32)</f>
        <v>0</v>
      </c>
      <c r="I32" s="35">
        <v>0</v>
      </c>
      <c r="J32" s="35">
        <v>0</v>
      </c>
      <c r="K32" s="35">
        <v>0</v>
      </c>
      <c r="L32" s="26"/>
    </row>
    <row r="33" spans="1:12" ht="30" x14ac:dyDescent="0.25">
      <c r="A33" s="72"/>
      <c r="B33" s="70"/>
      <c r="C33" s="72"/>
      <c r="D33" s="54" t="s">
        <v>36</v>
      </c>
      <c r="E33" s="35">
        <f>SUM(F33:L33)</f>
        <v>0</v>
      </c>
      <c r="F33" s="35">
        <f>SUM(H33:M33)</f>
        <v>0</v>
      </c>
      <c r="G33" s="35">
        <v>0</v>
      </c>
      <c r="H33" s="35">
        <f t="shared" ref="H33:K33" si="23">SUM(I33:N33)</f>
        <v>0</v>
      </c>
      <c r="I33" s="35">
        <f t="shared" si="23"/>
        <v>0</v>
      </c>
      <c r="J33" s="35">
        <f t="shared" si="23"/>
        <v>0</v>
      </c>
      <c r="K33" s="35">
        <f t="shared" si="23"/>
        <v>0</v>
      </c>
      <c r="L33" s="26"/>
    </row>
    <row r="34" spans="1:12" ht="12.75" customHeight="1" x14ac:dyDescent="0.25">
      <c r="A34" s="72"/>
      <c r="B34" s="70"/>
      <c r="C34" s="72"/>
      <c r="D34" s="54" t="s">
        <v>5</v>
      </c>
      <c r="E34" s="35">
        <f>SUM(F34:L34)</f>
        <v>0</v>
      </c>
      <c r="F34" s="35">
        <f>SUM(H34:M34)</f>
        <v>0</v>
      </c>
      <c r="G34" s="35">
        <v>0</v>
      </c>
      <c r="H34" s="35">
        <f t="shared" ref="H34:K34" si="24">SUM(I34:N34)</f>
        <v>0</v>
      </c>
      <c r="I34" s="35">
        <f t="shared" si="24"/>
        <v>0</v>
      </c>
      <c r="J34" s="35">
        <f t="shared" si="24"/>
        <v>0</v>
      </c>
      <c r="K34" s="35">
        <f t="shared" si="24"/>
        <v>0</v>
      </c>
      <c r="L34" s="26"/>
    </row>
    <row r="35" spans="1:12" ht="33" customHeight="1" x14ac:dyDescent="0.25">
      <c r="A35" s="72"/>
      <c r="B35" s="70"/>
      <c r="C35" s="72"/>
      <c r="D35" s="54" t="s">
        <v>7</v>
      </c>
      <c r="E35" s="35">
        <f>SUM(F35:L35)</f>
        <v>0</v>
      </c>
      <c r="F35" s="35">
        <f>SUM(H35:M35)</f>
        <v>0</v>
      </c>
      <c r="G35" s="35">
        <v>0</v>
      </c>
      <c r="H35" s="35">
        <f t="shared" ref="H35:K35" si="25">SUM(I35:N35)</f>
        <v>0</v>
      </c>
      <c r="I35" s="35">
        <f t="shared" si="25"/>
        <v>0</v>
      </c>
      <c r="J35" s="35">
        <f t="shared" si="25"/>
        <v>0</v>
      </c>
      <c r="K35" s="35">
        <f t="shared" si="25"/>
        <v>0</v>
      </c>
      <c r="L35" s="26"/>
    </row>
    <row r="36" spans="1:12" ht="15.75" customHeight="1" x14ac:dyDescent="0.25">
      <c r="A36" s="112" t="s">
        <v>21</v>
      </c>
      <c r="B36" s="70" t="s">
        <v>44</v>
      </c>
      <c r="C36" s="72" t="s">
        <v>91</v>
      </c>
      <c r="D36" s="10" t="s">
        <v>4</v>
      </c>
      <c r="E36" s="35">
        <f>E37+E38+E39+E40</f>
        <v>0</v>
      </c>
      <c r="F36" s="35">
        <f t="shared" ref="F36:K36" si="26">F37+F38+F39+F40</f>
        <v>0</v>
      </c>
      <c r="G36" s="35">
        <f t="shared" si="26"/>
        <v>0</v>
      </c>
      <c r="H36" s="35">
        <f t="shared" si="26"/>
        <v>0</v>
      </c>
      <c r="I36" s="35">
        <f t="shared" si="26"/>
        <v>0</v>
      </c>
      <c r="J36" s="35">
        <f t="shared" si="26"/>
        <v>0</v>
      </c>
      <c r="K36" s="35">
        <f t="shared" si="26"/>
        <v>0</v>
      </c>
      <c r="L36" s="26"/>
    </row>
    <row r="37" spans="1:12" ht="24" customHeight="1" x14ac:dyDescent="0.25">
      <c r="A37" s="112"/>
      <c r="B37" s="70"/>
      <c r="C37" s="72"/>
      <c r="D37" s="54" t="s">
        <v>6</v>
      </c>
      <c r="E37" s="35">
        <f>SUM(F37:L37)</f>
        <v>0</v>
      </c>
      <c r="F37" s="35">
        <f>SUM(H37:M37)</f>
        <v>0</v>
      </c>
      <c r="G37" s="35">
        <v>0</v>
      </c>
      <c r="H37" s="35">
        <f t="shared" ref="H37:K37" si="27">SUM(I37:N37)</f>
        <v>0</v>
      </c>
      <c r="I37" s="35">
        <f t="shared" si="27"/>
        <v>0</v>
      </c>
      <c r="J37" s="35">
        <f t="shared" si="27"/>
        <v>0</v>
      </c>
      <c r="K37" s="35">
        <f t="shared" si="27"/>
        <v>0</v>
      </c>
      <c r="L37" s="26"/>
    </row>
    <row r="38" spans="1:12" ht="30" customHeight="1" x14ac:dyDescent="0.25">
      <c r="A38" s="112"/>
      <c r="B38" s="70"/>
      <c r="C38" s="72"/>
      <c r="D38" s="54" t="s">
        <v>36</v>
      </c>
      <c r="E38" s="35">
        <f>SUM(F38:L38)</f>
        <v>0</v>
      </c>
      <c r="F38" s="35">
        <f>SUM(H38:M38)</f>
        <v>0</v>
      </c>
      <c r="G38" s="35">
        <v>0</v>
      </c>
      <c r="H38" s="35">
        <f t="shared" ref="H38:K38" si="28">SUM(I38:N38)</f>
        <v>0</v>
      </c>
      <c r="I38" s="35">
        <f t="shared" si="28"/>
        <v>0</v>
      </c>
      <c r="J38" s="35">
        <f t="shared" si="28"/>
        <v>0</v>
      </c>
      <c r="K38" s="35">
        <f t="shared" si="28"/>
        <v>0</v>
      </c>
      <c r="L38" s="26"/>
    </row>
    <row r="39" spans="1:12" ht="17.25" customHeight="1" x14ac:dyDescent="0.25">
      <c r="A39" s="112"/>
      <c r="B39" s="70"/>
      <c r="C39" s="72"/>
      <c r="D39" s="54" t="s">
        <v>5</v>
      </c>
      <c r="E39" s="35">
        <f>SUM(F39:L39)</f>
        <v>0</v>
      </c>
      <c r="F39" s="35">
        <f>SUM(H39:M39)</f>
        <v>0</v>
      </c>
      <c r="G39" s="35">
        <v>0</v>
      </c>
      <c r="H39" s="35">
        <f t="shared" ref="H39:K39" si="29">SUM(I39:N39)</f>
        <v>0</v>
      </c>
      <c r="I39" s="35">
        <f t="shared" si="29"/>
        <v>0</v>
      </c>
      <c r="J39" s="35">
        <f t="shared" si="29"/>
        <v>0</v>
      </c>
      <c r="K39" s="35">
        <f t="shared" si="29"/>
        <v>0</v>
      </c>
      <c r="L39" s="26"/>
    </row>
    <row r="40" spans="1:12" ht="21.75" customHeight="1" x14ac:dyDescent="0.25">
      <c r="A40" s="112"/>
      <c r="B40" s="70"/>
      <c r="C40" s="72"/>
      <c r="D40" s="54" t="s">
        <v>7</v>
      </c>
      <c r="E40" s="35">
        <f>SUM(F40:L40)</f>
        <v>0</v>
      </c>
      <c r="F40" s="35">
        <f>SUM(H40:M40)</f>
        <v>0</v>
      </c>
      <c r="G40" s="35">
        <v>0</v>
      </c>
      <c r="H40" s="35">
        <f t="shared" ref="H40:K40" si="30">SUM(I40:N40)</f>
        <v>0</v>
      </c>
      <c r="I40" s="35">
        <f t="shared" si="30"/>
        <v>0</v>
      </c>
      <c r="J40" s="35">
        <f t="shared" si="30"/>
        <v>0</v>
      </c>
      <c r="K40" s="35">
        <f t="shared" si="30"/>
        <v>0</v>
      </c>
      <c r="L40" s="26"/>
    </row>
    <row r="41" spans="1:12" ht="26.25" customHeight="1" x14ac:dyDescent="0.25">
      <c r="A41" s="116" t="s">
        <v>81</v>
      </c>
      <c r="B41" s="119" t="s">
        <v>82</v>
      </c>
      <c r="C41" s="72" t="s">
        <v>92</v>
      </c>
      <c r="D41" s="43" t="s">
        <v>4</v>
      </c>
      <c r="E41" s="35">
        <f>E42+E43+E44+E45</f>
        <v>0</v>
      </c>
      <c r="F41" s="35">
        <f t="shared" ref="F41:K41" si="31">F42+F43+F44+F45</f>
        <v>0</v>
      </c>
      <c r="G41" s="35">
        <v>0</v>
      </c>
      <c r="H41" s="35">
        <f t="shared" si="31"/>
        <v>0</v>
      </c>
      <c r="I41" s="35">
        <f t="shared" si="31"/>
        <v>0</v>
      </c>
      <c r="J41" s="35">
        <f t="shared" si="31"/>
        <v>0</v>
      </c>
      <c r="K41" s="35">
        <f t="shared" si="31"/>
        <v>0</v>
      </c>
      <c r="L41" s="26"/>
    </row>
    <row r="42" spans="1:12" ht="23.25" customHeight="1" x14ac:dyDescent="0.25">
      <c r="A42" s="117"/>
      <c r="B42" s="120"/>
      <c r="C42" s="72"/>
      <c r="D42" s="54" t="s">
        <v>6</v>
      </c>
      <c r="E42" s="35">
        <f>SUM(F42:L42)</f>
        <v>0</v>
      </c>
      <c r="F42" s="35">
        <f t="shared" ref="F42:F45" si="32">SUM(H42:M42)</f>
        <v>0</v>
      </c>
      <c r="G42" s="35">
        <v>0</v>
      </c>
      <c r="H42" s="35">
        <f t="shared" ref="H42:H45" si="33">SUM(I42:N42)</f>
        <v>0</v>
      </c>
      <c r="I42" s="35">
        <f t="shared" ref="I42:I45" si="34">SUM(J42:O42)</f>
        <v>0</v>
      </c>
      <c r="J42" s="35">
        <f t="shared" ref="J42:J45" si="35">SUM(K42:P42)</f>
        <v>0</v>
      </c>
      <c r="K42" s="35">
        <f t="shared" ref="K42:K45" si="36">SUM(L42:Q42)</f>
        <v>0</v>
      </c>
      <c r="L42" s="26"/>
    </row>
    <row r="43" spans="1:12" ht="25.5" customHeight="1" x14ac:dyDescent="0.25">
      <c r="A43" s="117"/>
      <c r="B43" s="120"/>
      <c r="C43" s="72"/>
      <c r="D43" s="54" t="s">
        <v>36</v>
      </c>
      <c r="E43" s="35">
        <f>SUM(F43:L43)</f>
        <v>0</v>
      </c>
      <c r="F43" s="35">
        <f t="shared" si="32"/>
        <v>0</v>
      </c>
      <c r="G43" s="35">
        <v>0</v>
      </c>
      <c r="H43" s="35">
        <f t="shared" si="33"/>
        <v>0</v>
      </c>
      <c r="I43" s="35">
        <f t="shared" si="34"/>
        <v>0</v>
      </c>
      <c r="J43" s="35">
        <f t="shared" si="35"/>
        <v>0</v>
      </c>
      <c r="K43" s="35">
        <f t="shared" si="36"/>
        <v>0</v>
      </c>
      <c r="L43" s="26"/>
    </row>
    <row r="44" spans="1:12" ht="21.75" customHeight="1" x14ac:dyDescent="0.25">
      <c r="A44" s="117"/>
      <c r="B44" s="120"/>
      <c r="C44" s="72"/>
      <c r="D44" s="54" t="s">
        <v>5</v>
      </c>
      <c r="E44" s="35">
        <f>SUM(F44:L44)</f>
        <v>0</v>
      </c>
      <c r="F44" s="35">
        <f t="shared" si="32"/>
        <v>0</v>
      </c>
      <c r="G44" s="35">
        <v>0</v>
      </c>
      <c r="H44" s="35">
        <f t="shared" si="33"/>
        <v>0</v>
      </c>
      <c r="I44" s="35">
        <f t="shared" si="34"/>
        <v>0</v>
      </c>
      <c r="J44" s="35">
        <f t="shared" si="35"/>
        <v>0</v>
      </c>
      <c r="K44" s="35">
        <f t="shared" si="36"/>
        <v>0</v>
      </c>
      <c r="L44" s="26"/>
    </row>
    <row r="45" spans="1:12" ht="57" customHeight="1" x14ac:dyDescent="0.25">
      <c r="A45" s="118"/>
      <c r="B45" s="121"/>
      <c r="C45" s="72"/>
      <c r="D45" s="54" t="s">
        <v>7</v>
      </c>
      <c r="E45" s="35">
        <f>SUM(F45:L45)</f>
        <v>0</v>
      </c>
      <c r="F45" s="35">
        <f t="shared" si="32"/>
        <v>0</v>
      </c>
      <c r="G45" s="35">
        <v>0</v>
      </c>
      <c r="H45" s="35">
        <f t="shared" si="33"/>
        <v>0</v>
      </c>
      <c r="I45" s="35">
        <f t="shared" si="34"/>
        <v>0</v>
      </c>
      <c r="J45" s="35">
        <f t="shared" si="35"/>
        <v>0</v>
      </c>
      <c r="K45" s="35">
        <f t="shared" si="36"/>
        <v>0</v>
      </c>
      <c r="L45" s="26"/>
    </row>
    <row r="46" spans="1:12" ht="24" customHeight="1" x14ac:dyDescent="0.25">
      <c r="A46" s="72" t="s">
        <v>45</v>
      </c>
      <c r="B46" s="72" t="s">
        <v>54</v>
      </c>
      <c r="C46" s="72" t="s">
        <v>97</v>
      </c>
      <c r="D46" s="8" t="s">
        <v>4</v>
      </c>
      <c r="E46" s="51">
        <f>E51</f>
        <v>7169.3</v>
      </c>
      <c r="F46" s="51">
        <f t="shared" ref="F46:K46" si="37">F51</f>
        <v>3328</v>
      </c>
      <c r="G46" s="51">
        <f t="shared" si="37"/>
        <v>3390.3</v>
      </c>
      <c r="H46" s="51">
        <f t="shared" si="37"/>
        <v>139</v>
      </c>
      <c r="I46" s="51">
        <f t="shared" si="37"/>
        <v>104</v>
      </c>
      <c r="J46" s="51">
        <f t="shared" si="37"/>
        <v>104</v>
      </c>
      <c r="K46" s="51">
        <f t="shared" si="37"/>
        <v>104</v>
      </c>
      <c r="L46" s="28">
        <f t="shared" ref="L46" si="38">L51</f>
        <v>0</v>
      </c>
    </row>
    <row r="47" spans="1:12" ht="30" x14ac:dyDescent="0.25">
      <c r="A47" s="72"/>
      <c r="B47" s="72"/>
      <c r="C47" s="72"/>
      <c r="D47" s="54" t="s">
        <v>6</v>
      </c>
      <c r="E47" s="35">
        <f t="shared" ref="E47:L50" si="39">E52</f>
        <v>7169.3</v>
      </c>
      <c r="F47" s="35">
        <f t="shared" si="39"/>
        <v>3328</v>
      </c>
      <c r="G47" s="35">
        <f t="shared" si="39"/>
        <v>3390.3</v>
      </c>
      <c r="H47" s="35">
        <f t="shared" si="39"/>
        <v>139</v>
      </c>
      <c r="I47" s="35">
        <f t="shared" si="39"/>
        <v>104</v>
      </c>
      <c r="J47" s="35">
        <f t="shared" si="39"/>
        <v>104</v>
      </c>
      <c r="K47" s="35">
        <f t="shared" si="39"/>
        <v>104</v>
      </c>
      <c r="L47" s="25">
        <f t="shared" si="39"/>
        <v>0</v>
      </c>
    </row>
    <row r="48" spans="1:12" ht="34.5" customHeight="1" x14ac:dyDescent="0.25">
      <c r="A48" s="72"/>
      <c r="B48" s="72"/>
      <c r="C48" s="72"/>
      <c r="D48" s="54" t="s">
        <v>36</v>
      </c>
      <c r="E48" s="35">
        <f t="shared" si="39"/>
        <v>0</v>
      </c>
      <c r="F48" s="35">
        <f t="shared" si="39"/>
        <v>0</v>
      </c>
      <c r="G48" s="35">
        <f t="shared" si="39"/>
        <v>0</v>
      </c>
      <c r="H48" s="35">
        <f t="shared" si="39"/>
        <v>0</v>
      </c>
      <c r="I48" s="35">
        <f t="shared" si="39"/>
        <v>0</v>
      </c>
      <c r="J48" s="35">
        <f t="shared" si="39"/>
        <v>0</v>
      </c>
      <c r="K48" s="35">
        <f t="shared" si="39"/>
        <v>0</v>
      </c>
      <c r="L48" s="25">
        <f t="shared" si="39"/>
        <v>0</v>
      </c>
    </row>
    <row r="49" spans="1:13" ht="30" x14ac:dyDescent="0.25">
      <c r="A49" s="72"/>
      <c r="B49" s="72"/>
      <c r="C49" s="72"/>
      <c r="D49" s="54" t="s">
        <v>5</v>
      </c>
      <c r="E49" s="35">
        <f t="shared" si="39"/>
        <v>0</v>
      </c>
      <c r="F49" s="35">
        <f t="shared" si="39"/>
        <v>0</v>
      </c>
      <c r="G49" s="35">
        <f t="shared" si="39"/>
        <v>0</v>
      </c>
      <c r="H49" s="35">
        <f t="shared" si="39"/>
        <v>0</v>
      </c>
      <c r="I49" s="35">
        <f t="shared" si="39"/>
        <v>0</v>
      </c>
      <c r="J49" s="35">
        <f t="shared" si="39"/>
        <v>0</v>
      </c>
      <c r="K49" s="35">
        <f t="shared" si="39"/>
        <v>0</v>
      </c>
      <c r="L49" s="25">
        <f t="shared" si="39"/>
        <v>0</v>
      </c>
    </row>
    <row r="50" spans="1:13" ht="30" customHeight="1" x14ac:dyDescent="0.25">
      <c r="A50" s="72"/>
      <c r="B50" s="72"/>
      <c r="C50" s="72"/>
      <c r="D50" s="54" t="s">
        <v>7</v>
      </c>
      <c r="E50" s="35">
        <f t="shared" si="39"/>
        <v>0</v>
      </c>
      <c r="F50" s="35">
        <f t="shared" si="39"/>
        <v>0</v>
      </c>
      <c r="G50" s="35">
        <f t="shared" si="39"/>
        <v>0</v>
      </c>
      <c r="H50" s="35">
        <f t="shared" si="39"/>
        <v>0</v>
      </c>
      <c r="I50" s="35">
        <f t="shared" si="39"/>
        <v>0</v>
      </c>
      <c r="J50" s="35">
        <f t="shared" si="39"/>
        <v>0</v>
      </c>
      <c r="K50" s="35">
        <f t="shared" si="39"/>
        <v>0</v>
      </c>
      <c r="L50" s="25">
        <f t="shared" si="39"/>
        <v>0</v>
      </c>
    </row>
    <row r="51" spans="1:13" ht="28.5" customHeight="1" x14ac:dyDescent="0.25">
      <c r="A51" s="72" t="s">
        <v>46</v>
      </c>
      <c r="B51" s="111" t="s">
        <v>47</v>
      </c>
      <c r="C51" s="72" t="s">
        <v>97</v>
      </c>
      <c r="D51" s="10" t="s">
        <v>4</v>
      </c>
      <c r="E51" s="35">
        <f>E52+E53+E54+E55</f>
        <v>7169.3</v>
      </c>
      <c r="F51" s="35">
        <f t="shared" ref="F51:K51" si="40">F52+F53+F54+F55</f>
        <v>3328</v>
      </c>
      <c r="G51" s="35">
        <f t="shared" si="40"/>
        <v>3390.3</v>
      </c>
      <c r="H51" s="35">
        <f t="shared" si="40"/>
        <v>139</v>
      </c>
      <c r="I51" s="35">
        <f t="shared" si="40"/>
        <v>104</v>
      </c>
      <c r="J51" s="35">
        <f t="shared" si="40"/>
        <v>104</v>
      </c>
      <c r="K51" s="35">
        <f t="shared" si="40"/>
        <v>104</v>
      </c>
      <c r="L51" s="25">
        <f t="shared" ref="L51" si="41">L52+L53+L54+L55</f>
        <v>0</v>
      </c>
    </row>
    <row r="52" spans="1:13" ht="33" customHeight="1" x14ac:dyDescent="0.25">
      <c r="A52" s="72"/>
      <c r="B52" s="111"/>
      <c r="C52" s="72"/>
      <c r="D52" s="54" t="s">
        <v>6</v>
      </c>
      <c r="E52" s="35">
        <f>SUM(F52:L52)</f>
        <v>7169.3</v>
      </c>
      <c r="F52" s="35">
        <v>3328</v>
      </c>
      <c r="G52" s="35">
        <v>3390.3</v>
      </c>
      <c r="H52" s="35">
        <v>139</v>
      </c>
      <c r="I52" s="35">
        <v>104</v>
      </c>
      <c r="J52" s="35">
        <v>104</v>
      </c>
      <c r="K52" s="35">
        <v>104</v>
      </c>
      <c r="L52" s="26"/>
    </row>
    <row r="53" spans="1:13" ht="36" customHeight="1" x14ac:dyDescent="0.25">
      <c r="A53" s="72"/>
      <c r="B53" s="111"/>
      <c r="C53" s="72"/>
      <c r="D53" s="54" t="s">
        <v>36</v>
      </c>
      <c r="E53" s="35">
        <f>SUM(F53:L53)</f>
        <v>0</v>
      </c>
      <c r="F53" s="35">
        <f t="shared" ref="F53:G55" si="42">SUM(H53:M53)</f>
        <v>0</v>
      </c>
      <c r="G53" s="35">
        <f t="shared" si="42"/>
        <v>0</v>
      </c>
      <c r="H53" s="35">
        <f t="shared" ref="H53:K53" si="43">SUM(I53:N53)</f>
        <v>0</v>
      </c>
      <c r="I53" s="35">
        <f t="shared" si="43"/>
        <v>0</v>
      </c>
      <c r="J53" s="35">
        <f t="shared" si="43"/>
        <v>0</v>
      </c>
      <c r="K53" s="35">
        <f t="shared" si="43"/>
        <v>0</v>
      </c>
      <c r="L53" s="26"/>
    </row>
    <row r="54" spans="1:13" ht="30.75" customHeight="1" x14ac:dyDescent="0.25">
      <c r="A54" s="72"/>
      <c r="B54" s="111"/>
      <c r="C54" s="72"/>
      <c r="D54" s="54" t="s">
        <v>5</v>
      </c>
      <c r="E54" s="35">
        <f>SUM(F54:L54)</f>
        <v>0</v>
      </c>
      <c r="F54" s="35">
        <f t="shared" si="42"/>
        <v>0</v>
      </c>
      <c r="G54" s="35">
        <f t="shared" si="42"/>
        <v>0</v>
      </c>
      <c r="H54" s="35">
        <f t="shared" ref="H54" si="44">SUM(I54:N54)</f>
        <v>0</v>
      </c>
      <c r="I54" s="35">
        <f t="shared" ref="I54" si="45">SUM(J54:O54)</f>
        <v>0</v>
      </c>
      <c r="J54" s="35">
        <f t="shared" ref="J54" si="46">SUM(K54:P54)</f>
        <v>0</v>
      </c>
      <c r="K54" s="35">
        <f t="shared" ref="K54" si="47">SUM(L54:Q54)</f>
        <v>0</v>
      </c>
      <c r="L54" s="26"/>
    </row>
    <row r="55" spans="1:13" ht="24.75" customHeight="1" x14ac:dyDescent="0.25">
      <c r="A55" s="72"/>
      <c r="B55" s="111"/>
      <c r="C55" s="72"/>
      <c r="D55" s="54" t="s">
        <v>7</v>
      </c>
      <c r="E55" s="35">
        <f>SUM(F55:L55)</f>
        <v>0</v>
      </c>
      <c r="F55" s="35">
        <f t="shared" si="42"/>
        <v>0</v>
      </c>
      <c r="G55" s="35">
        <f t="shared" si="42"/>
        <v>0</v>
      </c>
      <c r="H55" s="35">
        <f t="shared" ref="H55:K55" si="48">SUM(I55:N55)</f>
        <v>0</v>
      </c>
      <c r="I55" s="35">
        <f t="shared" si="48"/>
        <v>0</v>
      </c>
      <c r="J55" s="35">
        <f t="shared" si="48"/>
        <v>0</v>
      </c>
      <c r="K55" s="35">
        <f t="shared" si="48"/>
        <v>0</v>
      </c>
      <c r="L55" s="26"/>
    </row>
    <row r="56" spans="1:13" ht="23.25" customHeight="1" x14ac:dyDescent="0.25">
      <c r="A56" s="122" t="s">
        <v>55</v>
      </c>
      <c r="B56" s="72" t="s">
        <v>64</v>
      </c>
      <c r="C56" s="72" t="s">
        <v>98</v>
      </c>
      <c r="D56" s="8" t="s">
        <v>4</v>
      </c>
      <c r="E56" s="51">
        <f>E61</f>
        <v>0</v>
      </c>
      <c r="F56" s="51">
        <f>F61</f>
        <v>0</v>
      </c>
      <c r="G56" s="51">
        <f>G61</f>
        <v>0</v>
      </c>
      <c r="H56" s="51">
        <f t="shared" ref="H56:K56" si="49">H61</f>
        <v>0</v>
      </c>
      <c r="I56" s="51">
        <f t="shared" si="49"/>
        <v>0</v>
      </c>
      <c r="J56" s="51">
        <f t="shared" si="49"/>
        <v>0</v>
      </c>
      <c r="K56" s="51">
        <f t="shared" si="49"/>
        <v>0</v>
      </c>
      <c r="L56" s="28">
        <f t="shared" ref="L56" si="50">L61</f>
        <v>0</v>
      </c>
    </row>
    <row r="57" spans="1:13" ht="30" x14ac:dyDescent="0.25">
      <c r="A57" s="122"/>
      <c r="B57" s="72"/>
      <c r="C57" s="123"/>
      <c r="D57" s="54" t="s">
        <v>6</v>
      </c>
      <c r="E57" s="35">
        <f t="shared" ref="E57:L60" si="51">E62</f>
        <v>0</v>
      </c>
      <c r="F57" s="35">
        <f t="shared" si="51"/>
        <v>0</v>
      </c>
      <c r="G57" s="35">
        <f t="shared" si="51"/>
        <v>0</v>
      </c>
      <c r="H57" s="35">
        <f t="shared" si="51"/>
        <v>0</v>
      </c>
      <c r="I57" s="35">
        <f t="shared" si="51"/>
        <v>0</v>
      </c>
      <c r="J57" s="35">
        <f t="shared" si="51"/>
        <v>0</v>
      </c>
      <c r="K57" s="35">
        <f t="shared" si="51"/>
        <v>0</v>
      </c>
      <c r="L57" s="25">
        <f t="shared" si="51"/>
        <v>0</v>
      </c>
    </row>
    <row r="58" spans="1:13" ht="30" x14ac:dyDescent="0.25">
      <c r="A58" s="122"/>
      <c r="B58" s="72"/>
      <c r="C58" s="123"/>
      <c r="D58" s="54" t="s">
        <v>36</v>
      </c>
      <c r="E58" s="35">
        <f t="shared" si="51"/>
        <v>0</v>
      </c>
      <c r="F58" s="35">
        <f t="shared" si="51"/>
        <v>0</v>
      </c>
      <c r="G58" s="35">
        <f t="shared" si="51"/>
        <v>0</v>
      </c>
      <c r="H58" s="35">
        <f t="shared" si="51"/>
        <v>0</v>
      </c>
      <c r="I58" s="35">
        <f t="shared" si="51"/>
        <v>0</v>
      </c>
      <c r="J58" s="35">
        <f t="shared" si="51"/>
        <v>0</v>
      </c>
      <c r="K58" s="35">
        <f t="shared" si="51"/>
        <v>0</v>
      </c>
      <c r="L58" s="25">
        <f t="shared" si="51"/>
        <v>0</v>
      </c>
    </row>
    <row r="59" spans="1:13" ht="30" x14ac:dyDescent="0.25">
      <c r="A59" s="122"/>
      <c r="B59" s="72"/>
      <c r="C59" s="123"/>
      <c r="D59" s="54" t="s">
        <v>5</v>
      </c>
      <c r="E59" s="35">
        <f t="shared" si="51"/>
        <v>0</v>
      </c>
      <c r="F59" s="35">
        <f t="shared" si="51"/>
        <v>0</v>
      </c>
      <c r="G59" s="35">
        <f t="shared" si="51"/>
        <v>0</v>
      </c>
      <c r="H59" s="35">
        <f t="shared" si="51"/>
        <v>0</v>
      </c>
      <c r="I59" s="35">
        <f t="shared" si="51"/>
        <v>0</v>
      </c>
      <c r="J59" s="35">
        <f t="shared" si="51"/>
        <v>0</v>
      </c>
      <c r="K59" s="35">
        <f t="shared" si="51"/>
        <v>0</v>
      </c>
      <c r="L59" s="25">
        <f t="shared" si="51"/>
        <v>0</v>
      </c>
    </row>
    <row r="60" spans="1:13" ht="48.75" customHeight="1" x14ac:dyDescent="0.25">
      <c r="A60" s="122"/>
      <c r="B60" s="72"/>
      <c r="C60" s="123"/>
      <c r="D60" s="54" t="s">
        <v>7</v>
      </c>
      <c r="E60" s="35">
        <f t="shared" si="51"/>
        <v>0</v>
      </c>
      <c r="F60" s="35">
        <f t="shared" si="51"/>
        <v>0</v>
      </c>
      <c r="G60" s="35">
        <f t="shared" si="51"/>
        <v>0</v>
      </c>
      <c r="H60" s="35">
        <f t="shared" si="51"/>
        <v>0</v>
      </c>
      <c r="I60" s="35">
        <f t="shared" si="51"/>
        <v>0</v>
      </c>
      <c r="J60" s="35">
        <f t="shared" si="51"/>
        <v>0</v>
      </c>
      <c r="K60" s="35">
        <f t="shared" si="51"/>
        <v>0</v>
      </c>
      <c r="L60" s="25">
        <f t="shared" si="51"/>
        <v>0</v>
      </c>
    </row>
    <row r="61" spans="1:13" ht="24.75" customHeight="1" x14ac:dyDescent="0.25">
      <c r="A61" s="72" t="s">
        <v>48</v>
      </c>
      <c r="B61" s="70" t="s">
        <v>63</v>
      </c>
      <c r="C61" s="72" t="s">
        <v>98</v>
      </c>
      <c r="D61" s="10" t="s">
        <v>4</v>
      </c>
      <c r="E61" s="35">
        <f>E62+E63+E64+E65</f>
        <v>0</v>
      </c>
      <c r="F61" s="35">
        <f t="shared" ref="F61:K61" si="52">F62+F63+F64+F65</f>
        <v>0</v>
      </c>
      <c r="G61" s="35">
        <v>0</v>
      </c>
      <c r="H61" s="35">
        <f t="shared" si="52"/>
        <v>0</v>
      </c>
      <c r="I61" s="35">
        <f t="shared" si="52"/>
        <v>0</v>
      </c>
      <c r="J61" s="35">
        <f t="shared" si="52"/>
        <v>0</v>
      </c>
      <c r="K61" s="35">
        <f t="shared" si="52"/>
        <v>0</v>
      </c>
      <c r="L61" s="29">
        <f t="shared" ref="L61" si="53">L62+L63+L64+L65</f>
        <v>0</v>
      </c>
    </row>
    <row r="62" spans="1:13" ht="21.75" customHeight="1" x14ac:dyDescent="0.25">
      <c r="A62" s="72"/>
      <c r="B62" s="70"/>
      <c r="C62" s="72"/>
      <c r="D62" s="54" t="s">
        <v>6</v>
      </c>
      <c r="E62" s="35">
        <f>SUM(F62:L62)</f>
        <v>0</v>
      </c>
      <c r="F62" s="35">
        <f>SUM(H62:M62)</f>
        <v>0</v>
      </c>
      <c r="G62" s="35">
        <v>0</v>
      </c>
      <c r="H62" s="35">
        <f t="shared" ref="H62:K62" si="54">SUM(I62:N62)</f>
        <v>0</v>
      </c>
      <c r="I62" s="35">
        <f t="shared" si="54"/>
        <v>0</v>
      </c>
      <c r="J62" s="35">
        <f t="shared" si="54"/>
        <v>0</v>
      </c>
      <c r="K62" s="35">
        <f t="shared" si="54"/>
        <v>0</v>
      </c>
      <c r="L62" s="23">
        <f>SUM(M62:P62)</f>
        <v>0</v>
      </c>
    </row>
    <row r="63" spans="1:13" ht="30" x14ac:dyDescent="0.25">
      <c r="A63" s="72"/>
      <c r="B63" s="70"/>
      <c r="C63" s="72"/>
      <c r="D63" s="54" t="s">
        <v>36</v>
      </c>
      <c r="E63" s="35">
        <f>SUM(F63:L63)</f>
        <v>0</v>
      </c>
      <c r="F63" s="35">
        <f>SUM(H63:M63)</f>
        <v>0</v>
      </c>
      <c r="G63" s="35">
        <v>0</v>
      </c>
      <c r="H63" s="35">
        <f t="shared" ref="H63:K63" si="55">SUM(I63:N63)</f>
        <v>0</v>
      </c>
      <c r="I63" s="35">
        <f t="shared" si="55"/>
        <v>0</v>
      </c>
      <c r="J63" s="35">
        <f t="shared" si="55"/>
        <v>0</v>
      </c>
      <c r="K63" s="35">
        <f t="shared" si="55"/>
        <v>0</v>
      </c>
      <c r="L63" s="23">
        <f>SUM(M63:P63)</f>
        <v>0</v>
      </c>
    </row>
    <row r="64" spans="1:13" ht="30" x14ac:dyDescent="0.25">
      <c r="A64" s="72"/>
      <c r="B64" s="70"/>
      <c r="C64" s="72"/>
      <c r="D64" s="54" t="s">
        <v>5</v>
      </c>
      <c r="E64" s="35">
        <f>SUM(F64:L64)</f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M64" s="17"/>
    </row>
    <row r="65" spans="1:12" ht="41.25" customHeight="1" x14ac:dyDescent="0.25">
      <c r="A65" s="72"/>
      <c r="B65" s="70"/>
      <c r="C65" s="72"/>
      <c r="D65" s="54" t="s">
        <v>7</v>
      </c>
      <c r="E65" s="35">
        <f>SUM(F65:L65)</f>
        <v>0</v>
      </c>
      <c r="F65" s="35">
        <f>SUM(H65:M65)</f>
        <v>0</v>
      </c>
      <c r="G65" s="35">
        <v>0</v>
      </c>
      <c r="H65" s="35">
        <f t="shared" ref="H65:K65" si="56">SUM(I65:N65)</f>
        <v>0</v>
      </c>
      <c r="I65" s="35">
        <f t="shared" si="56"/>
        <v>0</v>
      </c>
      <c r="J65" s="35">
        <f t="shared" si="56"/>
        <v>0</v>
      </c>
      <c r="K65" s="35">
        <f t="shared" si="56"/>
        <v>0</v>
      </c>
    </row>
    <row r="66" spans="1:12" ht="15.75" hidden="1" customHeight="1" x14ac:dyDescent="0.25">
      <c r="A66" s="70" t="s">
        <v>49</v>
      </c>
      <c r="B66" s="70"/>
      <c r="C66" s="70"/>
      <c r="D66" s="70"/>
      <c r="E66" s="35"/>
      <c r="F66" s="35"/>
      <c r="G66" s="35"/>
      <c r="H66" s="35"/>
      <c r="I66" s="35"/>
      <c r="J66" s="35"/>
      <c r="K66" s="35"/>
    </row>
    <row r="67" spans="1:12" ht="21" customHeight="1" x14ac:dyDescent="0.25">
      <c r="A67" s="84" t="s">
        <v>68</v>
      </c>
      <c r="B67" s="84" t="s">
        <v>73</v>
      </c>
      <c r="C67" s="72" t="s">
        <v>99</v>
      </c>
      <c r="D67" s="34" t="s">
        <v>4</v>
      </c>
      <c r="E67" s="51">
        <f>F67+G67+H67+I67+J67+K67</f>
        <v>1696</v>
      </c>
      <c r="F67" s="51">
        <f>F72+F77</f>
        <v>821</v>
      </c>
      <c r="G67" s="51">
        <f t="shared" ref="G67:K67" si="57">G72+G77</f>
        <v>762</v>
      </c>
      <c r="H67" s="51">
        <f t="shared" si="57"/>
        <v>35</v>
      </c>
      <c r="I67" s="51">
        <f t="shared" si="57"/>
        <v>26</v>
      </c>
      <c r="J67" s="51">
        <f t="shared" si="57"/>
        <v>26</v>
      </c>
      <c r="K67" s="51">
        <f t="shared" si="57"/>
        <v>26</v>
      </c>
      <c r="L67" s="31">
        <v>0</v>
      </c>
    </row>
    <row r="68" spans="1:12" ht="15.75" customHeight="1" x14ac:dyDescent="0.25">
      <c r="A68" s="85"/>
      <c r="B68" s="85"/>
      <c r="C68" s="72"/>
      <c r="D68" s="54" t="s">
        <v>6</v>
      </c>
      <c r="E68" s="35">
        <f t="shared" ref="E68:E69" si="58">SUM(F68:L68)</f>
        <v>1696</v>
      </c>
      <c r="F68" s="35">
        <f t="shared" ref="F68:K68" si="59">F73+F78</f>
        <v>821</v>
      </c>
      <c r="G68" s="35">
        <f t="shared" si="59"/>
        <v>762</v>
      </c>
      <c r="H68" s="35">
        <f t="shared" si="59"/>
        <v>35</v>
      </c>
      <c r="I68" s="35">
        <f t="shared" si="59"/>
        <v>26</v>
      </c>
      <c r="J68" s="35">
        <f t="shared" si="59"/>
        <v>26</v>
      </c>
      <c r="K68" s="35">
        <f t="shared" si="59"/>
        <v>26</v>
      </c>
      <c r="L68" s="31">
        <v>0</v>
      </c>
    </row>
    <row r="69" spans="1:12" ht="30" x14ac:dyDescent="0.25">
      <c r="A69" s="85"/>
      <c r="B69" s="85"/>
      <c r="C69" s="72"/>
      <c r="D69" s="54" t="s">
        <v>36</v>
      </c>
      <c r="E69" s="35">
        <f t="shared" si="58"/>
        <v>0</v>
      </c>
      <c r="F69" s="35">
        <f t="shared" ref="F69:K69" si="60">F74+F79</f>
        <v>0</v>
      </c>
      <c r="G69" s="35">
        <f t="shared" si="60"/>
        <v>0</v>
      </c>
      <c r="H69" s="35">
        <f t="shared" si="60"/>
        <v>0</v>
      </c>
      <c r="I69" s="35">
        <f t="shared" si="60"/>
        <v>0</v>
      </c>
      <c r="J69" s="35">
        <f t="shared" si="60"/>
        <v>0</v>
      </c>
      <c r="K69" s="35">
        <f t="shared" si="60"/>
        <v>0</v>
      </c>
    </row>
    <row r="70" spans="1:12" ht="24" customHeight="1" x14ac:dyDescent="0.25">
      <c r="A70" s="85"/>
      <c r="B70" s="85"/>
      <c r="C70" s="72"/>
      <c r="D70" s="54" t="s">
        <v>5</v>
      </c>
      <c r="E70" s="35">
        <f>SUM(F70:L70)</f>
        <v>0</v>
      </c>
      <c r="F70" s="35">
        <f>F75+F80</f>
        <v>0</v>
      </c>
      <c r="G70" s="35">
        <f t="shared" ref="G70:K70" si="61">G75+G80</f>
        <v>0</v>
      </c>
      <c r="H70" s="35">
        <f t="shared" si="61"/>
        <v>0</v>
      </c>
      <c r="I70" s="35">
        <f t="shared" si="61"/>
        <v>0</v>
      </c>
      <c r="J70" s="35">
        <f t="shared" si="61"/>
        <v>0</v>
      </c>
      <c r="K70" s="35">
        <f t="shared" si="61"/>
        <v>0</v>
      </c>
      <c r="L70" s="31">
        <f>L75+L85</f>
        <v>0</v>
      </c>
    </row>
    <row r="71" spans="1:12" ht="65.25" customHeight="1" x14ac:dyDescent="0.25">
      <c r="A71" s="86"/>
      <c r="B71" s="86"/>
      <c r="C71" s="72"/>
      <c r="D71" s="54" t="s">
        <v>7</v>
      </c>
      <c r="E71" s="35">
        <f t="shared" ref="E71" si="62">SUM(F71:L71)</f>
        <v>0</v>
      </c>
      <c r="F71" s="35">
        <f t="shared" ref="F71:K71" si="63">F76+F81</f>
        <v>0</v>
      </c>
      <c r="G71" s="35">
        <f t="shared" si="63"/>
        <v>0</v>
      </c>
      <c r="H71" s="35">
        <f t="shared" si="63"/>
        <v>0</v>
      </c>
      <c r="I71" s="35">
        <f t="shared" si="63"/>
        <v>0</v>
      </c>
      <c r="J71" s="35">
        <f t="shared" si="63"/>
        <v>0</v>
      </c>
      <c r="K71" s="35">
        <f t="shared" si="63"/>
        <v>0</v>
      </c>
    </row>
    <row r="72" spans="1:12" ht="15.75" customHeight="1" x14ac:dyDescent="0.25">
      <c r="A72" s="108" t="s">
        <v>69</v>
      </c>
      <c r="B72" s="84" t="s">
        <v>70</v>
      </c>
      <c r="C72" s="72" t="s">
        <v>99</v>
      </c>
      <c r="D72" s="32" t="s">
        <v>4</v>
      </c>
      <c r="E72" s="35">
        <f t="shared" ref="E72:E76" si="64">SUM(F72:L72)</f>
        <v>1497.2</v>
      </c>
      <c r="F72" s="35">
        <f>SUM(F73:F76)</f>
        <v>624.20000000000005</v>
      </c>
      <c r="G72" s="35">
        <f>SUM(G73:G76)</f>
        <v>760</v>
      </c>
      <c r="H72" s="35">
        <f>SUM(H73:H76)</f>
        <v>35</v>
      </c>
      <c r="I72" s="35">
        <f t="shared" ref="I72:K72" si="65">SUM(I73:I76)</f>
        <v>26</v>
      </c>
      <c r="J72" s="35">
        <f t="shared" si="65"/>
        <v>26</v>
      </c>
      <c r="K72" s="35">
        <f t="shared" si="65"/>
        <v>26</v>
      </c>
    </row>
    <row r="73" spans="1:12" ht="21.75" customHeight="1" x14ac:dyDescent="0.25">
      <c r="A73" s="109"/>
      <c r="B73" s="85"/>
      <c r="C73" s="72"/>
      <c r="D73" s="54" t="s">
        <v>6</v>
      </c>
      <c r="E73" s="35">
        <f t="shared" si="64"/>
        <v>1497.2</v>
      </c>
      <c r="F73" s="63">
        <v>624.20000000000005</v>
      </c>
      <c r="G73" s="63">
        <v>760</v>
      </c>
      <c r="H73" s="63">
        <v>35</v>
      </c>
      <c r="I73" s="63">
        <v>26</v>
      </c>
      <c r="J73" s="63">
        <v>26</v>
      </c>
      <c r="K73" s="63">
        <v>26</v>
      </c>
    </row>
    <row r="74" spans="1:12" ht="30" x14ac:dyDescent="0.25">
      <c r="A74" s="109"/>
      <c r="B74" s="85"/>
      <c r="C74" s="72"/>
      <c r="D74" s="54" t="s">
        <v>36</v>
      </c>
      <c r="E74" s="35">
        <f t="shared" si="64"/>
        <v>0</v>
      </c>
      <c r="F74" s="62">
        <f t="shared" ref="F74:G76" si="66">SUM(H74:M74)</f>
        <v>0</v>
      </c>
      <c r="G74" s="62">
        <f t="shared" si="66"/>
        <v>0</v>
      </c>
      <c r="H74" s="62">
        <f t="shared" ref="H74:K74" si="67">SUM(I74:N74)</f>
        <v>0</v>
      </c>
      <c r="I74" s="62">
        <f t="shared" si="67"/>
        <v>0</v>
      </c>
      <c r="J74" s="62">
        <f t="shared" si="67"/>
        <v>0</v>
      </c>
      <c r="K74" s="62">
        <f t="shared" si="67"/>
        <v>0</v>
      </c>
    </row>
    <row r="75" spans="1:12" ht="24" customHeight="1" x14ac:dyDescent="0.25">
      <c r="A75" s="109"/>
      <c r="B75" s="85"/>
      <c r="C75" s="72"/>
      <c r="D75" s="54" t="s">
        <v>5</v>
      </c>
      <c r="E75" s="35">
        <f>F75+G75+H75+I75+J75+K75</f>
        <v>0</v>
      </c>
      <c r="F75" s="35">
        <f t="shared" si="66"/>
        <v>0</v>
      </c>
      <c r="G75" s="35">
        <f t="shared" si="66"/>
        <v>0</v>
      </c>
      <c r="H75" s="35">
        <f t="shared" ref="H75" si="68">SUM(I75:N75)</f>
        <v>0</v>
      </c>
      <c r="I75" s="35">
        <f t="shared" ref="I75" si="69">SUM(J75:O75)</f>
        <v>0</v>
      </c>
      <c r="J75" s="35">
        <f t="shared" ref="J75" si="70">SUM(K75:P75)</f>
        <v>0</v>
      </c>
      <c r="K75" s="35">
        <f t="shared" ref="K75" si="71">SUM(L75:Q75)</f>
        <v>0</v>
      </c>
    </row>
    <row r="76" spans="1:12" ht="72.75" customHeight="1" x14ac:dyDescent="0.25">
      <c r="A76" s="110"/>
      <c r="B76" s="86"/>
      <c r="C76" s="72"/>
      <c r="D76" s="54" t="s">
        <v>7</v>
      </c>
      <c r="E76" s="35">
        <f t="shared" si="64"/>
        <v>0</v>
      </c>
      <c r="F76" s="35">
        <f t="shared" si="66"/>
        <v>0</v>
      </c>
      <c r="G76" s="35">
        <f t="shared" si="66"/>
        <v>0</v>
      </c>
      <c r="H76" s="35">
        <f t="shared" ref="H76:L76" si="72">SUM(I76:N76)</f>
        <v>0</v>
      </c>
      <c r="I76" s="35">
        <f t="shared" si="72"/>
        <v>0</v>
      </c>
      <c r="J76" s="35">
        <f t="shared" si="72"/>
        <v>0</v>
      </c>
      <c r="K76" s="35">
        <f t="shared" si="72"/>
        <v>0</v>
      </c>
      <c r="L76" s="35">
        <f t="shared" si="72"/>
        <v>0</v>
      </c>
    </row>
    <row r="77" spans="1:12" ht="20.25" customHeight="1" x14ac:dyDescent="0.25">
      <c r="A77" s="108" t="s">
        <v>71</v>
      </c>
      <c r="B77" s="84" t="s">
        <v>72</v>
      </c>
      <c r="C77" s="72" t="s">
        <v>99</v>
      </c>
      <c r="D77" s="44" t="s">
        <v>4</v>
      </c>
      <c r="E77" s="35">
        <f t="shared" ref="E77:E86" si="73">SUM(F77:L77)</f>
        <v>198.8</v>
      </c>
      <c r="F77" s="35">
        <f>F78+F79+F80+F81</f>
        <v>196.8</v>
      </c>
      <c r="G77" s="35">
        <f>G78+G79+G80+G81</f>
        <v>2</v>
      </c>
      <c r="H77" s="35">
        <f>H78+H79+H80+H81</f>
        <v>0</v>
      </c>
      <c r="I77" s="35">
        <f>I78+I79+I80+I81</f>
        <v>0</v>
      </c>
      <c r="J77" s="35">
        <f t="shared" ref="J77:J86" si="74">SUM(K77:P77)</f>
        <v>0</v>
      </c>
      <c r="K77" s="35">
        <f t="shared" ref="K77:K86" si="75">SUM(L77:Q77)</f>
        <v>0</v>
      </c>
      <c r="L77" s="50"/>
    </row>
    <row r="78" spans="1:12" ht="23.25" customHeight="1" x14ac:dyDescent="0.25">
      <c r="A78" s="109"/>
      <c r="B78" s="85"/>
      <c r="C78" s="72"/>
      <c r="D78" s="54" t="s">
        <v>6</v>
      </c>
      <c r="E78" s="35">
        <f t="shared" si="73"/>
        <v>198.8</v>
      </c>
      <c r="F78" s="63">
        <v>196.8</v>
      </c>
      <c r="G78" s="63">
        <v>2</v>
      </c>
      <c r="H78" s="63">
        <v>0</v>
      </c>
      <c r="I78" s="63">
        <v>0</v>
      </c>
      <c r="J78" s="63">
        <v>0</v>
      </c>
      <c r="K78" s="63">
        <v>0</v>
      </c>
      <c r="L78" s="50"/>
    </row>
    <row r="79" spans="1:12" ht="30" x14ac:dyDescent="0.25">
      <c r="A79" s="109"/>
      <c r="B79" s="85"/>
      <c r="C79" s="72"/>
      <c r="D79" s="54" t="s">
        <v>36</v>
      </c>
      <c r="E79" s="35">
        <f t="shared" si="73"/>
        <v>0</v>
      </c>
      <c r="F79" s="62">
        <f t="shared" ref="F79:G81" si="76">SUM(H79:M79)</f>
        <v>0</v>
      </c>
      <c r="G79" s="62">
        <f t="shared" si="76"/>
        <v>0</v>
      </c>
      <c r="H79" s="62">
        <f t="shared" ref="H79:I81" si="77">SUM(I79:N79)</f>
        <v>0</v>
      </c>
      <c r="I79" s="62">
        <f t="shared" si="77"/>
        <v>0</v>
      </c>
      <c r="J79" s="62">
        <f t="shared" si="74"/>
        <v>0</v>
      </c>
      <c r="K79" s="62">
        <f t="shared" si="75"/>
        <v>0</v>
      </c>
      <c r="L79" s="50"/>
    </row>
    <row r="80" spans="1:12" ht="15" customHeight="1" x14ac:dyDescent="0.25">
      <c r="A80" s="109"/>
      <c r="B80" s="85"/>
      <c r="C80" s="72"/>
      <c r="D80" s="54" t="s">
        <v>5</v>
      </c>
      <c r="E80" s="35">
        <f t="shared" si="73"/>
        <v>0</v>
      </c>
      <c r="F80" s="35">
        <f t="shared" si="76"/>
        <v>0</v>
      </c>
      <c r="G80" s="35">
        <f t="shared" si="76"/>
        <v>0</v>
      </c>
      <c r="H80" s="35">
        <f t="shared" si="77"/>
        <v>0</v>
      </c>
      <c r="I80" s="35">
        <f t="shared" si="77"/>
        <v>0</v>
      </c>
      <c r="J80" s="35">
        <f t="shared" ref="J80" si="78">SUM(K80:P80)</f>
        <v>0</v>
      </c>
      <c r="K80" s="35">
        <f t="shared" ref="K80" si="79">SUM(L80:Q80)</f>
        <v>0</v>
      </c>
      <c r="L80" s="50"/>
    </row>
    <row r="81" spans="1:14" ht="62.25" customHeight="1" x14ac:dyDescent="0.25">
      <c r="A81" s="110"/>
      <c r="B81" s="86"/>
      <c r="C81" s="72"/>
      <c r="D81" s="54" t="s">
        <v>7</v>
      </c>
      <c r="E81" s="35">
        <f t="shared" si="73"/>
        <v>0</v>
      </c>
      <c r="F81" s="35">
        <f t="shared" si="76"/>
        <v>0</v>
      </c>
      <c r="G81" s="35">
        <f t="shared" si="76"/>
        <v>0</v>
      </c>
      <c r="H81" s="35">
        <f t="shared" si="77"/>
        <v>0</v>
      </c>
      <c r="I81" s="35">
        <f t="shared" si="77"/>
        <v>0</v>
      </c>
      <c r="J81" s="35">
        <f t="shared" si="74"/>
        <v>0</v>
      </c>
      <c r="K81" s="35">
        <f t="shared" si="75"/>
        <v>0</v>
      </c>
      <c r="L81" s="50"/>
    </row>
    <row r="82" spans="1:14" ht="50.25" customHeight="1" x14ac:dyDescent="0.25">
      <c r="A82" s="104" t="s">
        <v>87</v>
      </c>
      <c r="B82" s="104" t="s">
        <v>88</v>
      </c>
      <c r="C82" s="104" t="s">
        <v>98</v>
      </c>
      <c r="D82" s="30" t="s">
        <v>4</v>
      </c>
      <c r="E82" s="35">
        <f>SUM(F82:L82)</f>
        <v>54322</v>
      </c>
      <c r="F82" s="35">
        <f>F83+F84+F85+F86</f>
        <v>0</v>
      </c>
      <c r="G82" s="35">
        <f>G83+G84+G85+G86</f>
        <v>9850</v>
      </c>
      <c r="H82" s="35">
        <f>H83+H84+H85+H86</f>
        <v>11136</v>
      </c>
      <c r="I82" s="35">
        <f>I83+I84+I85+I86</f>
        <v>11112</v>
      </c>
      <c r="J82" s="35">
        <f t="shared" ref="J82:K82" si="80">J83+J84+J85+J86</f>
        <v>11112</v>
      </c>
      <c r="K82" s="35">
        <f t="shared" si="80"/>
        <v>11112</v>
      </c>
    </row>
    <row r="83" spans="1:14" ht="15.75" customHeight="1" x14ac:dyDescent="0.25">
      <c r="A83" s="105"/>
      <c r="B83" s="105"/>
      <c r="C83" s="105"/>
      <c r="D83" s="54" t="s">
        <v>6</v>
      </c>
      <c r="E83" s="35">
        <f t="shared" si="73"/>
        <v>54322</v>
      </c>
      <c r="F83" s="64">
        <v>0</v>
      </c>
      <c r="G83" s="63">
        <v>9850</v>
      </c>
      <c r="H83" s="63">
        <v>11136</v>
      </c>
      <c r="I83" s="63">
        <v>11112</v>
      </c>
      <c r="J83" s="63">
        <v>11112</v>
      </c>
      <c r="K83" s="63">
        <v>11112</v>
      </c>
    </row>
    <row r="84" spans="1:14" ht="30" x14ac:dyDescent="0.25">
      <c r="A84" s="105"/>
      <c r="B84" s="105"/>
      <c r="C84" s="105"/>
      <c r="D84" s="54" t="s">
        <v>36</v>
      </c>
      <c r="E84" s="35">
        <f t="shared" si="73"/>
        <v>0</v>
      </c>
      <c r="F84" s="62">
        <f t="shared" ref="F84:G86" si="81">SUM(H84:M84)</f>
        <v>0</v>
      </c>
      <c r="G84" s="62">
        <f t="shared" si="81"/>
        <v>0</v>
      </c>
      <c r="H84" s="62">
        <f t="shared" ref="H84:I86" si="82">SUM(I84:N84)</f>
        <v>0</v>
      </c>
      <c r="I84" s="62">
        <f t="shared" si="82"/>
        <v>0</v>
      </c>
      <c r="J84" s="62">
        <f t="shared" si="74"/>
        <v>0</v>
      </c>
      <c r="K84" s="62">
        <f t="shared" si="75"/>
        <v>0</v>
      </c>
    </row>
    <row r="85" spans="1:14" ht="15.75" customHeight="1" x14ac:dyDescent="0.25">
      <c r="A85" s="105"/>
      <c r="B85" s="105"/>
      <c r="C85" s="105"/>
      <c r="D85" s="54" t="s">
        <v>5</v>
      </c>
      <c r="E85" s="35">
        <f>SUM(F85:L85)</f>
        <v>0</v>
      </c>
      <c r="F85" s="35">
        <f t="shared" si="81"/>
        <v>0</v>
      </c>
      <c r="G85" s="35">
        <f t="shared" si="81"/>
        <v>0</v>
      </c>
      <c r="H85" s="35">
        <f t="shared" si="82"/>
        <v>0</v>
      </c>
      <c r="I85" s="35">
        <f t="shared" si="82"/>
        <v>0</v>
      </c>
      <c r="J85" s="35">
        <f t="shared" ref="J85" si="83">SUM(K85:P85)</f>
        <v>0</v>
      </c>
      <c r="K85" s="35">
        <f t="shared" ref="K85" si="84">SUM(L85:Q85)</f>
        <v>0</v>
      </c>
    </row>
    <row r="86" spans="1:14" ht="50.25" customHeight="1" thickBot="1" x14ac:dyDescent="0.3">
      <c r="A86" s="106"/>
      <c r="B86" s="106"/>
      <c r="C86" s="107"/>
      <c r="D86" s="54" t="s">
        <v>7</v>
      </c>
      <c r="E86" s="35">
        <f t="shared" si="73"/>
        <v>0</v>
      </c>
      <c r="F86" s="35">
        <f t="shared" si="81"/>
        <v>0</v>
      </c>
      <c r="G86" s="35">
        <f t="shared" si="81"/>
        <v>0</v>
      </c>
      <c r="H86" s="35">
        <f t="shared" si="82"/>
        <v>0</v>
      </c>
      <c r="I86" s="35">
        <f t="shared" si="82"/>
        <v>0</v>
      </c>
      <c r="J86" s="35">
        <f t="shared" si="74"/>
        <v>0</v>
      </c>
      <c r="K86" s="35">
        <f t="shared" si="75"/>
        <v>0</v>
      </c>
    </row>
    <row r="87" spans="1:14" ht="15" customHeight="1" x14ac:dyDescent="0.25">
      <c r="A87" s="73" t="s">
        <v>50</v>
      </c>
      <c r="B87" s="73"/>
      <c r="C87" s="73"/>
      <c r="D87" s="73"/>
      <c r="E87" s="51">
        <f>E15+E46+E56+E67+E82</f>
        <v>74801</v>
      </c>
      <c r="F87" s="51">
        <f t="shared" ref="F87:K87" si="85">F15+F46+F56+F67+F82</f>
        <v>6772</v>
      </c>
      <c r="G87" s="51">
        <f t="shared" si="85"/>
        <v>20657</v>
      </c>
      <c r="H87" s="51">
        <f t="shared" si="85"/>
        <v>11897</v>
      </c>
      <c r="I87" s="51">
        <f t="shared" si="85"/>
        <v>11825</v>
      </c>
      <c r="J87" s="51">
        <f t="shared" si="85"/>
        <v>11825</v>
      </c>
      <c r="K87" s="51">
        <f t="shared" si="85"/>
        <v>11825</v>
      </c>
      <c r="L87" s="37">
        <f t="shared" ref="L87" si="86">L56+L46+L15+L67</f>
        <v>0</v>
      </c>
      <c r="N87" s="42"/>
    </row>
    <row r="88" spans="1:14" ht="15.75" x14ac:dyDescent="0.25">
      <c r="A88" s="70" t="s">
        <v>6</v>
      </c>
      <c r="B88" s="70"/>
      <c r="C88" s="70"/>
      <c r="D88" s="70"/>
      <c r="E88" s="35">
        <f t="shared" ref="E88:K88" si="87">E17+E47+E57+E68+E83</f>
        <v>74801</v>
      </c>
      <c r="F88" s="35">
        <f t="shared" si="87"/>
        <v>6772</v>
      </c>
      <c r="G88" s="35">
        <f t="shared" si="87"/>
        <v>20657</v>
      </c>
      <c r="H88" s="35">
        <f t="shared" si="87"/>
        <v>11897</v>
      </c>
      <c r="I88" s="35">
        <f t="shared" si="87"/>
        <v>11825</v>
      </c>
      <c r="J88" s="35">
        <f t="shared" si="87"/>
        <v>11825</v>
      </c>
      <c r="K88" s="35">
        <f t="shared" si="87"/>
        <v>11825</v>
      </c>
      <c r="L88" s="18">
        <f t="shared" ref="L88" si="88">L58+L48+L18</f>
        <v>0</v>
      </c>
    </row>
    <row r="89" spans="1:14" ht="15.75" x14ac:dyDescent="0.25">
      <c r="A89" s="70" t="s">
        <v>36</v>
      </c>
      <c r="B89" s="70"/>
      <c r="C89" s="70"/>
      <c r="D89" s="70"/>
      <c r="E89" s="35">
        <f>F89+G89+H89+I89+J89+K89</f>
        <v>0</v>
      </c>
      <c r="F89" s="35">
        <f>F18+F48+F58+F74+F79+F84</f>
        <v>0</v>
      </c>
      <c r="G89" s="35">
        <f t="shared" ref="G89:K90" si="89">G18+G48+G58+G74+G79+G84</f>
        <v>0</v>
      </c>
      <c r="H89" s="35">
        <f t="shared" si="89"/>
        <v>0</v>
      </c>
      <c r="I89" s="35">
        <f t="shared" si="89"/>
        <v>0</v>
      </c>
      <c r="J89" s="35">
        <f t="shared" si="89"/>
        <v>0</v>
      </c>
      <c r="K89" s="35">
        <f t="shared" si="89"/>
        <v>0</v>
      </c>
      <c r="L89" s="18">
        <f t="shared" ref="L89" si="90">L57+L47+L17</f>
        <v>0</v>
      </c>
    </row>
    <row r="90" spans="1:14" ht="15.75" customHeight="1" x14ac:dyDescent="0.25">
      <c r="A90" s="70" t="s">
        <v>15</v>
      </c>
      <c r="B90" s="70"/>
      <c r="C90" s="70"/>
      <c r="D90" s="70"/>
      <c r="E90" s="35">
        <f>F90+G90+H90+I90+J90+K90</f>
        <v>0</v>
      </c>
      <c r="F90" s="35">
        <f>F19+F49+F59+F75+F80+F85</f>
        <v>0</v>
      </c>
      <c r="G90" s="35">
        <f t="shared" si="89"/>
        <v>0</v>
      </c>
      <c r="H90" s="35">
        <f t="shared" si="89"/>
        <v>0</v>
      </c>
      <c r="I90" s="35">
        <f t="shared" si="89"/>
        <v>0</v>
      </c>
      <c r="J90" s="35">
        <f t="shared" si="89"/>
        <v>0</v>
      </c>
      <c r="K90" s="35">
        <f t="shared" si="89"/>
        <v>0</v>
      </c>
      <c r="L90" s="35">
        <f t="shared" ref="L90" si="91">L59+L49+L19+L70</f>
        <v>0</v>
      </c>
    </row>
    <row r="91" spans="1:14" ht="15.75" x14ac:dyDescent="0.25">
      <c r="A91" s="70" t="s">
        <v>7</v>
      </c>
      <c r="B91" s="70"/>
      <c r="C91" s="70"/>
      <c r="D91" s="70"/>
      <c r="E91" s="35">
        <f>E20+E50+E60+E71+E86</f>
        <v>0</v>
      </c>
      <c r="F91" s="35">
        <f t="shared" ref="F91:K91" si="92">F20+F50+F60+F71+F86</f>
        <v>0</v>
      </c>
      <c r="G91" s="35">
        <f t="shared" si="92"/>
        <v>0</v>
      </c>
      <c r="H91" s="35">
        <f t="shared" si="92"/>
        <v>0</v>
      </c>
      <c r="I91" s="35">
        <f t="shared" si="92"/>
        <v>0</v>
      </c>
      <c r="J91" s="35">
        <f t="shared" si="92"/>
        <v>0</v>
      </c>
      <c r="K91" s="35">
        <f t="shared" si="92"/>
        <v>0</v>
      </c>
      <c r="L91" s="18">
        <f t="shared" ref="L91" si="93">L60+L50+L20</f>
        <v>0</v>
      </c>
    </row>
    <row r="93" spans="1:14" x14ac:dyDescent="0.25">
      <c r="B93" s="82"/>
      <c r="C93" s="82"/>
      <c r="D93" s="82"/>
      <c r="E93" s="82"/>
    </row>
  </sheetData>
  <mergeCells count="70">
    <mergeCell ref="B93:E93"/>
    <mergeCell ref="A88:D88"/>
    <mergeCell ref="A41:A45"/>
    <mergeCell ref="B41:B45"/>
    <mergeCell ref="C41:C45"/>
    <mergeCell ref="A89:D89"/>
    <mergeCell ref="A56:A60"/>
    <mergeCell ref="C56:C60"/>
    <mergeCell ref="A91:D91"/>
    <mergeCell ref="A61:A65"/>
    <mergeCell ref="B61:B65"/>
    <mergeCell ref="C61:C65"/>
    <mergeCell ref="A66:D66"/>
    <mergeCell ref="A87:D87"/>
    <mergeCell ref="A90:D90"/>
    <mergeCell ref="C67:C71"/>
    <mergeCell ref="A6:L6"/>
    <mergeCell ref="A7:L7"/>
    <mergeCell ref="A8:L8"/>
    <mergeCell ref="F9:L10"/>
    <mergeCell ref="D15:D16"/>
    <mergeCell ref="E15:E16"/>
    <mergeCell ref="F15:F16"/>
    <mergeCell ref="D9:D12"/>
    <mergeCell ref="I15:I16"/>
    <mergeCell ref="J15:J16"/>
    <mergeCell ref="K15:K16"/>
    <mergeCell ref="H15:H16"/>
    <mergeCell ref="A1:L1"/>
    <mergeCell ref="A2:L2"/>
    <mergeCell ref="A3:L3"/>
    <mergeCell ref="A4:L4"/>
    <mergeCell ref="A5:L5"/>
    <mergeCell ref="B72:B76"/>
    <mergeCell ref="A67:A71"/>
    <mergeCell ref="E9:E12"/>
    <mergeCell ref="A9:A12"/>
    <mergeCell ref="B9:B12"/>
    <mergeCell ref="C9:C12"/>
    <mergeCell ref="A21:A25"/>
    <mergeCell ref="B21:B25"/>
    <mergeCell ref="C21:C25"/>
    <mergeCell ref="A15:A20"/>
    <mergeCell ref="C15:C20"/>
    <mergeCell ref="B15:B20"/>
    <mergeCell ref="A26:A30"/>
    <mergeCell ref="B26:B30"/>
    <mergeCell ref="C31:C35"/>
    <mergeCell ref="C26:C30"/>
    <mergeCell ref="A36:A40"/>
    <mergeCell ref="B36:B40"/>
    <mergeCell ref="C36:C40"/>
    <mergeCell ref="A31:A35"/>
    <mergeCell ref="B31:B35"/>
    <mergeCell ref="A82:A86"/>
    <mergeCell ref="B82:B86"/>
    <mergeCell ref="C82:C86"/>
    <mergeCell ref="A72:A76"/>
    <mergeCell ref="B46:B50"/>
    <mergeCell ref="B56:B60"/>
    <mergeCell ref="A46:A50"/>
    <mergeCell ref="C46:C50"/>
    <mergeCell ref="A51:A55"/>
    <mergeCell ref="B51:B55"/>
    <mergeCell ref="C51:C55"/>
    <mergeCell ref="B77:B81"/>
    <mergeCell ref="A77:A81"/>
    <mergeCell ref="C77:C81"/>
    <mergeCell ref="C72:C76"/>
    <mergeCell ref="B67:B71"/>
  </mergeCells>
  <pageMargins left="0.23622047244094491" right="0.23622047244094491" top="1.3779527559055118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activeCell="A2" sqref="A2:L2"/>
    </sheetView>
  </sheetViews>
  <sheetFormatPr defaultRowHeight="15" x14ac:dyDescent="0.25"/>
  <cols>
    <col min="1" max="1" width="48.85546875" customWidth="1"/>
    <col min="2" max="2" width="12.85546875" hidden="1" customWidth="1"/>
    <col min="3" max="3" width="10.85546875" customWidth="1"/>
    <col min="4" max="5" width="10" customWidth="1"/>
    <col min="6" max="6" width="10.85546875" customWidth="1"/>
    <col min="7" max="7" width="11.42578125" customWidth="1"/>
    <col min="8" max="8" width="10.5703125" customWidth="1"/>
    <col min="9" max="12" width="9.140625" hidden="1" customWidth="1"/>
    <col min="17" max="17" width="9.140625" style="17"/>
  </cols>
  <sheetData>
    <row r="1" spans="1:13" x14ac:dyDescent="0.25">
      <c r="A1" s="87" t="s">
        <v>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x14ac:dyDescent="0.25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x14ac:dyDescent="0.25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3" ht="13.5" customHeight="1" x14ac:dyDescent="0.25">
      <c r="A4" s="88" t="s">
        <v>102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ht="15" hidden="1" customHeight="1" x14ac:dyDescent="0.25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x14ac:dyDescent="0.25">
      <c r="A6" s="88" t="s">
        <v>83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3" ht="18" customHeight="1" x14ac:dyDescent="0.25"/>
    <row r="8" spans="1:13" ht="17.25" customHeight="1" x14ac:dyDescent="0.25">
      <c r="A8" s="102" t="s">
        <v>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 ht="17.25" customHeight="1" x14ac:dyDescent="0.25">
      <c r="A9" s="102" t="s">
        <v>86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3" x14ac:dyDescent="0.25">
      <c r="A10" s="102" t="s">
        <v>67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3" ht="27.75" customHeight="1" x14ac:dyDescent="0.25">
      <c r="A11" s="125" t="s">
        <v>0</v>
      </c>
      <c r="B11" s="125" t="s">
        <v>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57"/>
    </row>
    <row r="12" spans="1:13" ht="45.75" customHeight="1" x14ac:dyDescent="0.25">
      <c r="A12" s="125"/>
      <c r="B12" s="125" t="s">
        <v>41</v>
      </c>
      <c r="C12" s="125" t="s">
        <v>1</v>
      </c>
      <c r="D12" s="125"/>
      <c r="E12" s="125"/>
      <c r="F12" s="125"/>
      <c r="G12" s="125"/>
      <c r="H12" s="125"/>
      <c r="I12" s="125"/>
      <c r="J12" s="125"/>
      <c r="K12" s="125"/>
      <c r="L12" s="125"/>
      <c r="M12" s="57"/>
    </row>
    <row r="13" spans="1:13" ht="24" customHeight="1" x14ac:dyDescent="0.25">
      <c r="A13" s="125"/>
      <c r="B13" s="125"/>
      <c r="C13" s="66" t="s">
        <v>57</v>
      </c>
      <c r="D13" s="66" t="s">
        <v>58</v>
      </c>
      <c r="E13" s="66" t="s">
        <v>77</v>
      </c>
      <c r="F13" s="66" t="s">
        <v>93</v>
      </c>
      <c r="G13" s="67" t="s">
        <v>94</v>
      </c>
      <c r="H13" s="67" t="s">
        <v>95</v>
      </c>
      <c r="I13" s="20"/>
      <c r="J13" s="20"/>
      <c r="K13" s="20" t="s">
        <v>58</v>
      </c>
      <c r="L13" s="20"/>
    </row>
    <row r="14" spans="1:13" ht="18.75" customHeight="1" x14ac:dyDescent="0.25">
      <c r="A14" s="21">
        <v>1</v>
      </c>
      <c r="B14" s="21">
        <v>2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2"/>
      <c r="J14" s="22"/>
      <c r="K14" s="22"/>
      <c r="L14" s="22"/>
    </row>
    <row r="15" spans="1:13" ht="25.5" customHeight="1" x14ac:dyDescent="0.25">
      <c r="A15" s="124" t="s">
        <v>79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57"/>
    </row>
    <row r="16" spans="1:13" ht="15" customHeight="1" x14ac:dyDescent="0.25">
      <c r="A16" s="56" t="s">
        <v>35</v>
      </c>
      <c r="B16" s="56">
        <f>B22+B28+B34</f>
        <v>79778</v>
      </c>
      <c r="C16" s="56">
        <f>C22+C28+C34</f>
        <v>8359</v>
      </c>
      <c r="D16" s="56">
        <f t="shared" ref="D16:H16" si="0">D22+D28+D34</f>
        <v>23250</v>
      </c>
      <c r="E16" s="56">
        <f t="shared" si="0"/>
        <v>12142</v>
      </c>
      <c r="F16" s="56">
        <f t="shared" si="0"/>
        <v>12009</v>
      </c>
      <c r="G16" s="56">
        <f t="shared" si="0"/>
        <v>12009</v>
      </c>
      <c r="H16" s="56">
        <f t="shared" si="0"/>
        <v>12009</v>
      </c>
      <c r="I16" s="56" t="e">
        <f t="shared" ref="I16:L16" si="1">I22+I28+I34</f>
        <v>#REF!</v>
      </c>
      <c r="J16" s="56">
        <f t="shared" si="1"/>
        <v>0</v>
      </c>
      <c r="K16" s="56">
        <f t="shared" si="1"/>
        <v>0</v>
      </c>
      <c r="L16" s="56">
        <f t="shared" si="1"/>
        <v>0</v>
      </c>
    </row>
    <row r="17" spans="1:17" ht="13.5" customHeight="1" x14ac:dyDescent="0.25">
      <c r="A17" s="55" t="s">
        <v>6</v>
      </c>
      <c r="B17" s="53" t="e">
        <f t="shared" ref="B17:L20" si="2">B23+B29+B35</f>
        <v>#REF!</v>
      </c>
      <c r="C17" s="55">
        <f t="shared" si="2"/>
        <v>8359</v>
      </c>
      <c r="D17" s="55">
        <f t="shared" si="2"/>
        <v>23250</v>
      </c>
      <c r="E17" s="55">
        <f t="shared" si="2"/>
        <v>12142</v>
      </c>
      <c r="F17" s="55">
        <f t="shared" si="2"/>
        <v>12009</v>
      </c>
      <c r="G17" s="55">
        <f t="shared" si="2"/>
        <v>12009</v>
      </c>
      <c r="H17" s="55">
        <f t="shared" si="2"/>
        <v>12009</v>
      </c>
      <c r="I17" s="53">
        <f t="shared" ref="I17:L17" si="3">I23+I29+I35</f>
        <v>0</v>
      </c>
      <c r="J17" s="53">
        <f t="shared" si="3"/>
        <v>0</v>
      </c>
      <c r="K17" s="53">
        <f t="shared" si="3"/>
        <v>0</v>
      </c>
      <c r="L17" s="53">
        <f t="shared" si="3"/>
        <v>0</v>
      </c>
    </row>
    <row r="18" spans="1:17" ht="13.5" customHeight="1" x14ac:dyDescent="0.25">
      <c r="A18" s="55" t="s">
        <v>36</v>
      </c>
      <c r="B18" s="53">
        <f t="shared" si="2"/>
        <v>79778</v>
      </c>
      <c r="C18" s="55">
        <f t="shared" si="2"/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>
        <f t="shared" si="2"/>
        <v>0</v>
      </c>
      <c r="I18" s="53">
        <f t="shared" ref="I18:L18" si="4">I24+I30+I36</f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</row>
    <row r="19" spans="1:17" ht="15.75" customHeight="1" x14ac:dyDescent="0.25">
      <c r="A19" s="55" t="s">
        <v>37</v>
      </c>
      <c r="B19" s="53">
        <f t="shared" si="2"/>
        <v>0</v>
      </c>
      <c r="C19" s="53">
        <f>C25+C31+C37</f>
        <v>0</v>
      </c>
      <c r="D19" s="53">
        <f>D25+D31+D37</f>
        <v>0</v>
      </c>
      <c r="E19" s="53">
        <f t="shared" ref="E19:H19" si="5">E25+E31+E37</f>
        <v>0</v>
      </c>
      <c r="F19" s="53">
        <f t="shared" si="5"/>
        <v>0</v>
      </c>
      <c r="G19" s="53">
        <f t="shared" si="5"/>
        <v>0</v>
      </c>
      <c r="H19" s="53">
        <f t="shared" si="5"/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L19" s="53">
        <f t="shared" si="2"/>
        <v>0</v>
      </c>
    </row>
    <row r="20" spans="1:17" ht="16.5" customHeight="1" x14ac:dyDescent="0.25">
      <c r="A20" s="55" t="s">
        <v>7</v>
      </c>
      <c r="B20" s="53">
        <f t="shared" si="2"/>
        <v>0</v>
      </c>
      <c r="C20" s="53">
        <f t="shared" si="2"/>
        <v>0</v>
      </c>
      <c r="D20" s="53">
        <f t="shared" si="2"/>
        <v>0</v>
      </c>
      <c r="E20" s="53">
        <f t="shared" si="2"/>
        <v>0</v>
      </c>
      <c r="F20" s="53">
        <f t="shared" si="2"/>
        <v>0</v>
      </c>
      <c r="G20" s="53">
        <f t="shared" si="2"/>
        <v>0</v>
      </c>
      <c r="H20" s="53">
        <f t="shared" si="2"/>
        <v>0</v>
      </c>
      <c r="I20" s="53">
        <f t="shared" si="2"/>
        <v>0</v>
      </c>
      <c r="J20" s="53">
        <f t="shared" si="2"/>
        <v>0</v>
      </c>
      <c r="K20" s="53">
        <f t="shared" si="2"/>
        <v>0</v>
      </c>
      <c r="L20" s="53">
        <f t="shared" si="2"/>
        <v>0</v>
      </c>
      <c r="Q20" s="65"/>
    </row>
    <row r="21" spans="1:17" ht="21.75" customHeight="1" x14ac:dyDescent="0.25">
      <c r="A21" s="124" t="s">
        <v>38</v>
      </c>
      <c r="B21" s="124"/>
      <c r="C21" s="124"/>
      <c r="D21" s="124"/>
      <c r="E21" s="124"/>
      <c r="F21" s="124"/>
      <c r="G21" s="124"/>
      <c r="H21" s="124"/>
      <c r="I21" s="20"/>
      <c r="J21" s="20"/>
      <c r="K21" s="20"/>
      <c r="L21" s="20"/>
    </row>
    <row r="22" spans="1:17" ht="23.25" customHeight="1" x14ac:dyDescent="0.25">
      <c r="A22" s="39" t="s">
        <v>35</v>
      </c>
      <c r="B22" s="39">
        <f>'1 подпрограмма'!F46</f>
        <v>1473</v>
      </c>
      <c r="C22" s="39">
        <f>'1 подпрограмма'!G46</f>
        <v>527</v>
      </c>
      <c r="D22" s="49">
        <f>'1 подпрограмма'!H46</f>
        <v>596</v>
      </c>
      <c r="E22" s="49">
        <f>'1 подпрограмма'!I46</f>
        <v>110</v>
      </c>
      <c r="F22" s="49">
        <f>'1 подпрограмма'!J46</f>
        <v>80</v>
      </c>
      <c r="G22" s="49">
        <f>'1 подпрограмма'!K46</f>
        <v>80</v>
      </c>
      <c r="H22" s="49">
        <f>'1 подпрограмма'!L46</f>
        <v>80</v>
      </c>
      <c r="I22" s="39" t="e">
        <f>'1 подпрограмма'!#REF!</f>
        <v>#REF!</v>
      </c>
      <c r="J22" s="39">
        <f>'1 подпрограмма'!M46</f>
        <v>0</v>
      </c>
      <c r="K22" s="39">
        <f>'1 подпрограмма'!N46</f>
        <v>0</v>
      </c>
      <c r="L22" s="39">
        <f>'1 подпрограмма'!O46</f>
        <v>0</v>
      </c>
    </row>
    <row r="23" spans="1:17" ht="12.75" customHeight="1" x14ac:dyDescent="0.25">
      <c r="A23" s="55" t="s">
        <v>6</v>
      </c>
      <c r="B23" s="39" t="e">
        <f>'1 подпрограмма'!#REF!</f>
        <v>#REF!</v>
      </c>
      <c r="C23" s="39">
        <f>'1 подпрограмма'!G47</f>
        <v>527</v>
      </c>
      <c r="D23" s="49">
        <f>'1 подпрограмма'!H47</f>
        <v>596</v>
      </c>
      <c r="E23" s="49">
        <f>'1 подпрограмма'!I47</f>
        <v>110</v>
      </c>
      <c r="F23" s="49">
        <f>'1 подпрограмма'!J47</f>
        <v>80</v>
      </c>
      <c r="G23" s="49">
        <f>'1 подпрограмма'!K47</f>
        <v>80</v>
      </c>
      <c r="H23" s="49">
        <f>'1 подпрограмма'!L47</f>
        <v>80</v>
      </c>
      <c r="I23" s="20"/>
      <c r="J23" s="20"/>
      <c r="K23" s="20"/>
      <c r="L23" s="20"/>
    </row>
    <row r="24" spans="1:17" ht="15" customHeight="1" x14ac:dyDescent="0.25">
      <c r="A24" s="55" t="s">
        <v>36</v>
      </c>
      <c r="B24" s="39">
        <f>'1 подпрограмма'!F47</f>
        <v>1473</v>
      </c>
      <c r="C24" s="55">
        <f>'1 подпрограмма'!G48</f>
        <v>0</v>
      </c>
      <c r="D24" s="55">
        <f>'1 подпрограмма'!H48</f>
        <v>0</v>
      </c>
      <c r="E24" s="55">
        <f>'1 подпрограмма'!I48</f>
        <v>0</v>
      </c>
      <c r="F24" s="55">
        <f>'1 подпрограмма'!J48</f>
        <v>0</v>
      </c>
      <c r="G24" s="55">
        <f>'1 подпрограмма'!K48</f>
        <v>0</v>
      </c>
      <c r="H24" s="55">
        <f>'1 подпрограмма'!L48</f>
        <v>0</v>
      </c>
      <c r="I24" s="20"/>
      <c r="J24" s="20"/>
      <c r="K24" s="20"/>
      <c r="L24" s="20"/>
    </row>
    <row r="25" spans="1:17" ht="12.75" customHeight="1" x14ac:dyDescent="0.25">
      <c r="A25" s="55" t="s">
        <v>37</v>
      </c>
      <c r="B25" s="39">
        <f>'1 подпрограмма'!F49</f>
        <v>0</v>
      </c>
      <c r="C25" s="39">
        <f>'1 подпрограмма'!G49</f>
        <v>0</v>
      </c>
      <c r="D25" s="49">
        <f>'1 подпрограмма'!H49</f>
        <v>0</v>
      </c>
      <c r="E25" s="49">
        <f>'1 подпрограмма'!I49</f>
        <v>0</v>
      </c>
      <c r="F25" s="49">
        <f>'1 подпрограмма'!J49</f>
        <v>0</v>
      </c>
      <c r="G25" s="49">
        <f>'1 подпрограмма'!K49</f>
        <v>0</v>
      </c>
      <c r="H25" s="49">
        <f>'1 подпрограмма'!L49</f>
        <v>0</v>
      </c>
      <c r="I25" s="20"/>
      <c r="J25" s="20"/>
      <c r="K25" s="20"/>
      <c r="L25" s="20"/>
    </row>
    <row r="26" spans="1:17" ht="17.25" customHeight="1" x14ac:dyDescent="0.25">
      <c r="A26" s="39" t="s">
        <v>7</v>
      </c>
      <c r="B26" s="39">
        <f>'1 подпрограмма'!F50</f>
        <v>0</v>
      </c>
      <c r="C26" s="39">
        <f>'1 подпрограмма'!G50</f>
        <v>0</v>
      </c>
      <c r="D26" s="39">
        <f>'1 подпрограмма'!I50</f>
        <v>0</v>
      </c>
      <c r="E26" s="49">
        <v>0</v>
      </c>
      <c r="F26" s="39">
        <f>'1 подпрограмма'!J50</f>
        <v>0</v>
      </c>
      <c r="G26" s="39">
        <f>'1 подпрограмма'!K50</f>
        <v>0</v>
      </c>
      <c r="H26" s="39">
        <f>'1 подпрограмма'!L50</f>
        <v>0</v>
      </c>
      <c r="I26" s="20"/>
      <c r="J26" s="20"/>
      <c r="K26" s="20"/>
      <c r="L26" s="20"/>
    </row>
    <row r="27" spans="1:17" ht="24" customHeight="1" x14ac:dyDescent="0.25">
      <c r="A27" s="124" t="s">
        <v>39</v>
      </c>
      <c r="B27" s="124"/>
      <c r="C27" s="124"/>
      <c r="D27" s="124"/>
      <c r="E27" s="124"/>
      <c r="F27" s="124"/>
      <c r="G27" s="124"/>
      <c r="H27" s="124"/>
      <c r="I27" s="20"/>
      <c r="J27" s="20"/>
      <c r="K27" s="20"/>
      <c r="L27" s="20"/>
    </row>
    <row r="28" spans="1:17" ht="19.5" customHeight="1" x14ac:dyDescent="0.25">
      <c r="A28" s="39" t="s">
        <v>35</v>
      </c>
      <c r="B28" s="39">
        <f>'2 подпрограмма'!E36</f>
        <v>3504</v>
      </c>
      <c r="C28" s="39">
        <f>'2 подпрограмма'!F36</f>
        <v>1060</v>
      </c>
      <c r="D28" s="49">
        <f>'2 подпрограмма'!G36</f>
        <v>1997</v>
      </c>
      <c r="E28" s="49">
        <f>'2 подпрограмма'!H36</f>
        <v>135</v>
      </c>
      <c r="F28" s="49">
        <f>'2 подпрограмма'!I36</f>
        <v>104</v>
      </c>
      <c r="G28" s="49">
        <f>'2 подпрограмма'!J36</f>
        <v>104</v>
      </c>
      <c r="H28" s="49">
        <f>'2 подпрограмма'!K36</f>
        <v>104</v>
      </c>
      <c r="I28" s="39" t="e">
        <f>'2 подпрограмма'!#REF!</f>
        <v>#REF!</v>
      </c>
      <c r="J28" s="39">
        <f>'2 подпрограмма'!L36</f>
        <v>0</v>
      </c>
      <c r="K28" s="39">
        <f>'2 подпрограмма'!M36</f>
        <v>0</v>
      </c>
      <c r="L28" s="39">
        <f>'2 подпрограмма'!N36</f>
        <v>0</v>
      </c>
    </row>
    <row r="29" spans="1:17" ht="12" customHeight="1" x14ac:dyDescent="0.25">
      <c r="A29" s="55" t="s">
        <v>6</v>
      </c>
      <c r="B29" s="39" t="e">
        <f>'2 подпрограмма'!#REF!</f>
        <v>#REF!</v>
      </c>
      <c r="C29" s="39">
        <f>'2 подпрограмма'!F37</f>
        <v>1060</v>
      </c>
      <c r="D29" s="49">
        <f>'2 подпрограмма'!G37</f>
        <v>1997</v>
      </c>
      <c r="E29" s="49">
        <f>'2 подпрограмма'!H37</f>
        <v>135</v>
      </c>
      <c r="F29" s="49">
        <f>'2 подпрограмма'!I37</f>
        <v>104</v>
      </c>
      <c r="G29" s="49">
        <f>'2 подпрограмма'!J37</f>
        <v>104</v>
      </c>
      <c r="H29" s="49">
        <f>'2 подпрограмма'!K37</f>
        <v>104</v>
      </c>
      <c r="I29" s="20"/>
      <c r="J29" s="20"/>
      <c r="K29" s="20"/>
      <c r="L29" s="20"/>
    </row>
    <row r="30" spans="1:17" ht="24" customHeight="1" x14ac:dyDescent="0.25">
      <c r="A30" s="55" t="s">
        <v>36</v>
      </c>
      <c r="B30" s="39">
        <f>'2 подпрограмма'!E37</f>
        <v>3504</v>
      </c>
      <c r="C30" s="55">
        <f>'2 подпрограмма'!F38</f>
        <v>0</v>
      </c>
      <c r="D30" s="55">
        <f>'2 подпрограмма'!G38</f>
        <v>0</v>
      </c>
      <c r="E30" s="55">
        <f>'2 подпрограмма'!H38</f>
        <v>0</v>
      </c>
      <c r="F30" s="55">
        <f>'2 подпрограмма'!I38</f>
        <v>0</v>
      </c>
      <c r="G30" s="55">
        <f>'2 подпрограмма'!J38</f>
        <v>0</v>
      </c>
      <c r="H30" s="55">
        <f>'2 подпрограмма'!K38</f>
        <v>0</v>
      </c>
      <c r="I30" s="20"/>
      <c r="J30" s="20"/>
      <c r="K30" s="20"/>
      <c r="L30" s="20"/>
    </row>
    <row r="31" spans="1:17" ht="14.25" customHeight="1" x14ac:dyDescent="0.25">
      <c r="A31" s="55" t="s">
        <v>37</v>
      </c>
      <c r="B31" s="39">
        <f>'2 подпрограмма'!E39</f>
        <v>0</v>
      </c>
      <c r="C31" s="39">
        <f>'2 подпрограмма'!F39</f>
        <v>0</v>
      </c>
      <c r="D31" s="49">
        <f>'2 подпрограмма'!G39</f>
        <v>0</v>
      </c>
      <c r="E31" s="49">
        <f>'2 подпрограмма'!H39</f>
        <v>0</v>
      </c>
      <c r="F31" s="49">
        <f>'2 подпрограмма'!I39</f>
        <v>0</v>
      </c>
      <c r="G31" s="49">
        <f>'2 подпрограмма'!J39</f>
        <v>0</v>
      </c>
      <c r="H31" s="49">
        <f>'2 подпрограмма'!K39</f>
        <v>0</v>
      </c>
      <c r="I31" s="20"/>
      <c r="J31" s="20"/>
      <c r="K31" s="20"/>
      <c r="L31" s="20"/>
    </row>
    <row r="32" spans="1:17" ht="16.5" customHeight="1" x14ac:dyDescent="0.25">
      <c r="A32" s="55" t="s">
        <v>7</v>
      </c>
      <c r="B32" s="39">
        <f>'2 подпрограмма'!E40</f>
        <v>0</v>
      </c>
      <c r="C32" s="39">
        <f>'2 подпрограмма'!F40</f>
        <v>0</v>
      </c>
      <c r="D32" s="49">
        <f>'2 подпрограмма'!G40</f>
        <v>0</v>
      </c>
      <c r="E32" s="49">
        <f>'2 подпрограмма'!H40</f>
        <v>0</v>
      </c>
      <c r="F32" s="49">
        <f>'2 подпрограмма'!I40</f>
        <v>0</v>
      </c>
      <c r="G32" s="49">
        <f>'2 подпрограмма'!J40</f>
        <v>0</v>
      </c>
      <c r="H32" s="49">
        <f>'2 подпрограмма'!K40</f>
        <v>0</v>
      </c>
      <c r="I32" s="20"/>
      <c r="J32" s="20"/>
      <c r="K32" s="20"/>
      <c r="L32" s="20"/>
    </row>
    <row r="33" spans="1:12" ht="18" customHeight="1" x14ac:dyDescent="0.25">
      <c r="A33" s="124" t="s">
        <v>40</v>
      </c>
      <c r="B33" s="124"/>
      <c r="C33" s="124"/>
      <c r="D33" s="124"/>
      <c r="E33" s="124"/>
      <c r="F33" s="124"/>
      <c r="G33" s="124"/>
      <c r="H33" s="124"/>
      <c r="I33" s="20"/>
      <c r="J33" s="20"/>
      <c r="K33" s="20"/>
      <c r="L33" s="20"/>
    </row>
    <row r="34" spans="1:12" ht="15.75" customHeight="1" x14ac:dyDescent="0.25">
      <c r="A34" s="39" t="s">
        <v>35</v>
      </c>
      <c r="B34" s="39">
        <f>'3 подпрограмма'!E87</f>
        <v>74801</v>
      </c>
      <c r="C34" s="39">
        <f>'3 подпрограмма'!F87</f>
        <v>6772</v>
      </c>
      <c r="D34" s="49">
        <f>'3 подпрограмма'!G87</f>
        <v>20657</v>
      </c>
      <c r="E34" s="49">
        <f>'3 подпрограмма'!H87</f>
        <v>11897</v>
      </c>
      <c r="F34" s="49">
        <f>'3 подпрограмма'!I87</f>
        <v>11825</v>
      </c>
      <c r="G34" s="49">
        <f>'3 подпрограмма'!J87</f>
        <v>11825</v>
      </c>
      <c r="H34" s="49">
        <f>'3 подпрограмма'!K87</f>
        <v>11825</v>
      </c>
      <c r="I34" s="49">
        <f>'3 подпрограмма'!L87</f>
        <v>0</v>
      </c>
      <c r="J34" s="49">
        <f>'3 подпрограмма'!M87</f>
        <v>0</v>
      </c>
      <c r="K34" s="49">
        <f>'3 подпрограмма'!N87</f>
        <v>0</v>
      </c>
      <c r="L34" s="49">
        <f>'3 подпрограмма'!O87</f>
        <v>0</v>
      </c>
    </row>
    <row r="35" spans="1:12" ht="19.5" customHeight="1" x14ac:dyDescent="0.25">
      <c r="A35" s="55" t="s">
        <v>6</v>
      </c>
      <c r="B35" s="39" t="e">
        <f>'3 подпрограмма'!#REF!</f>
        <v>#REF!</v>
      </c>
      <c r="C35" s="39">
        <f>'3 подпрограмма'!F88</f>
        <v>6772</v>
      </c>
      <c r="D35" s="49">
        <f>'3 подпрограмма'!G88</f>
        <v>20657</v>
      </c>
      <c r="E35" s="49">
        <f>'3 подпрограмма'!H88</f>
        <v>11897</v>
      </c>
      <c r="F35" s="49">
        <f>'3 подпрограмма'!I88</f>
        <v>11825</v>
      </c>
      <c r="G35" s="49">
        <f>'3 подпрограмма'!J88</f>
        <v>11825</v>
      </c>
      <c r="H35" s="49">
        <f>'3 подпрограмма'!K88</f>
        <v>11825</v>
      </c>
      <c r="I35" s="20"/>
      <c r="J35" s="20"/>
      <c r="K35" s="20"/>
      <c r="L35" s="20"/>
    </row>
    <row r="36" spans="1:12" ht="16.5" customHeight="1" x14ac:dyDescent="0.25">
      <c r="A36" s="55" t="s">
        <v>36</v>
      </c>
      <c r="B36" s="39">
        <f>'3 подпрограмма'!E88</f>
        <v>74801</v>
      </c>
      <c r="C36" s="55">
        <f>'3 подпрограмма'!F89</f>
        <v>0</v>
      </c>
      <c r="D36" s="55">
        <f>'3 подпрограмма'!G89</f>
        <v>0</v>
      </c>
      <c r="E36" s="55">
        <f>'3 подпрограмма'!H89</f>
        <v>0</v>
      </c>
      <c r="F36" s="55">
        <f>'3 подпрограмма'!I89</f>
        <v>0</v>
      </c>
      <c r="G36" s="55">
        <f>'3 подпрограмма'!J89</f>
        <v>0</v>
      </c>
      <c r="H36" s="55">
        <f>'3 подпрограмма'!K89</f>
        <v>0</v>
      </c>
      <c r="I36" s="20"/>
      <c r="J36" s="20"/>
      <c r="K36" s="20"/>
      <c r="L36" s="20"/>
    </row>
    <row r="37" spans="1:12" ht="17.25" customHeight="1" x14ac:dyDescent="0.25">
      <c r="A37" s="55" t="s">
        <v>37</v>
      </c>
      <c r="B37" s="39">
        <f>'3 подпрограмма'!E90</f>
        <v>0</v>
      </c>
      <c r="C37" s="39">
        <f>'3 подпрограмма'!F90</f>
        <v>0</v>
      </c>
      <c r="D37" s="49">
        <f>'3 подпрограмма'!G90</f>
        <v>0</v>
      </c>
      <c r="E37" s="49">
        <f>'3 подпрограмма'!H90</f>
        <v>0</v>
      </c>
      <c r="F37" s="49">
        <f>'3 подпрограмма'!I90</f>
        <v>0</v>
      </c>
      <c r="G37" s="49">
        <f>'3 подпрограмма'!J90</f>
        <v>0</v>
      </c>
      <c r="H37" s="49">
        <f>'3 подпрограмма'!K90</f>
        <v>0</v>
      </c>
      <c r="I37" s="20"/>
      <c r="J37" s="20"/>
      <c r="K37" s="20"/>
      <c r="L37" s="20"/>
    </row>
    <row r="38" spans="1:12" ht="15" customHeight="1" x14ac:dyDescent="0.25">
      <c r="A38" s="55" t="s">
        <v>7</v>
      </c>
      <c r="B38" s="39">
        <f>'3 подпрограмма'!E91</f>
        <v>0</v>
      </c>
      <c r="C38" s="39">
        <f>'3 подпрограмма'!F91</f>
        <v>0</v>
      </c>
      <c r="D38" s="49">
        <f>'3 подпрограмма'!G91</f>
        <v>0</v>
      </c>
      <c r="E38" s="49">
        <f>'3 подпрограмма'!H91</f>
        <v>0</v>
      </c>
      <c r="F38" s="49">
        <f>'3 подпрограмма'!I91</f>
        <v>0</v>
      </c>
      <c r="G38" s="49">
        <f>'3 подпрограмма'!J91</f>
        <v>0</v>
      </c>
      <c r="H38" s="39">
        <f>'3 подпрограмма'!K91</f>
        <v>0</v>
      </c>
      <c r="I38" s="20"/>
      <c r="J38" s="20"/>
      <c r="K38" s="20"/>
      <c r="L38" s="20"/>
    </row>
    <row r="39" spans="1:12" x14ac:dyDescent="0.25">
      <c r="A39" s="12"/>
      <c r="B39" s="12"/>
      <c r="C39" s="12"/>
      <c r="D39" s="12"/>
      <c r="E39" s="12"/>
      <c r="F39" s="12"/>
      <c r="G39" s="12"/>
      <c r="H39" s="12"/>
    </row>
  </sheetData>
  <mergeCells count="17">
    <mergeCell ref="A10:L10"/>
    <mergeCell ref="A33:H33"/>
    <mergeCell ref="B12:B13"/>
    <mergeCell ref="A11:A13"/>
    <mergeCell ref="A21:H21"/>
    <mergeCell ref="A27:H27"/>
    <mergeCell ref="B11:L11"/>
    <mergeCell ref="C12:L12"/>
    <mergeCell ref="A15:L15"/>
    <mergeCell ref="A6:L6"/>
    <mergeCell ref="A8:L8"/>
    <mergeCell ref="A9:L9"/>
    <mergeCell ref="A1:L1"/>
    <mergeCell ref="A2:L2"/>
    <mergeCell ref="A3:L3"/>
    <mergeCell ref="A4:L4"/>
    <mergeCell ref="A5:L5"/>
  </mergeCells>
  <pageMargins left="0.39370078740157483" right="0.39370078740157483" top="1.3779527559055118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подпрограмма</vt:lpstr>
      <vt:lpstr>2 подпрограмма</vt:lpstr>
      <vt:lpstr>3 подпрограмма</vt:lpstr>
      <vt:lpstr>программа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2023-11-02T01:29:02Z</dcterms:modified>
</cp:coreProperties>
</file>