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645"/>
  </bookViews>
  <sheets>
    <sheet name="1 подпрограмма" sheetId="1" r:id="rId1"/>
    <sheet name="2 подпрограмма" sheetId="2" r:id="rId2"/>
    <sheet name="3 подпрограмма" sheetId="3" r:id="rId3"/>
    <sheet name="программа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3" l="1"/>
  <c r="I45" i="3" s="1"/>
  <c r="H45" i="3" s="1"/>
  <c r="G45" i="3" s="1"/>
  <c r="F45" i="3" s="1"/>
  <c r="E45" i="3" s="1"/>
  <c r="J44" i="3"/>
  <c r="I44" i="3" s="1"/>
  <c r="H44" i="3" s="1"/>
  <c r="G44" i="3" s="1"/>
  <c r="F44" i="3" s="1"/>
  <c r="E44" i="3" s="1"/>
  <c r="J43" i="3"/>
  <c r="I43" i="3" s="1"/>
  <c r="H43" i="3" s="1"/>
  <c r="G43" i="3" s="1"/>
  <c r="F43" i="3" s="1"/>
  <c r="E43" i="3" s="1"/>
  <c r="J42" i="3"/>
  <c r="I42" i="3" s="1"/>
  <c r="J41" i="3" l="1"/>
  <c r="I41" i="3"/>
  <c r="H42" i="3"/>
  <c r="F59" i="3"/>
  <c r="H59" i="3"/>
  <c r="H41" i="3" l="1"/>
  <c r="G42" i="3"/>
  <c r="E75" i="3"/>
  <c r="J55" i="3"/>
  <c r="I55" i="3" s="1"/>
  <c r="J53" i="3"/>
  <c r="I53" i="3" s="1"/>
  <c r="J52" i="3"/>
  <c r="I52" i="3" s="1"/>
  <c r="J40" i="3"/>
  <c r="I40" i="3" s="1"/>
  <c r="H40" i="3" s="1"/>
  <c r="G40" i="3" s="1"/>
  <c r="F40" i="3" s="1"/>
  <c r="J39" i="3"/>
  <c r="I39" i="3" s="1"/>
  <c r="H39" i="3" s="1"/>
  <c r="G39" i="3" s="1"/>
  <c r="F39" i="3" s="1"/>
  <c r="J38" i="3"/>
  <c r="I38" i="3" s="1"/>
  <c r="H38" i="3" s="1"/>
  <c r="G38" i="3" s="1"/>
  <c r="F38" i="3" s="1"/>
  <c r="J37" i="3"/>
  <c r="I37" i="3" s="1"/>
  <c r="J35" i="3"/>
  <c r="I35" i="3" s="1"/>
  <c r="H35" i="3" s="1"/>
  <c r="G35" i="3" s="1"/>
  <c r="F35" i="3" s="1"/>
  <c r="J34" i="3"/>
  <c r="I34" i="3" s="1"/>
  <c r="H34" i="3" s="1"/>
  <c r="G34" i="3" s="1"/>
  <c r="F34" i="3" s="1"/>
  <c r="J33" i="3"/>
  <c r="I33" i="3" s="1"/>
  <c r="G32" i="3"/>
  <c r="F32" i="3" s="1"/>
  <c r="I30" i="3"/>
  <c r="H30" i="3" s="1"/>
  <c r="G30" i="3" s="1"/>
  <c r="F30" i="3" s="1"/>
  <c r="E29" i="3"/>
  <c r="J25" i="3"/>
  <c r="K23" i="3"/>
  <c r="J23" i="3" s="1"/>
  <c r="I22" i="3"/>
  <c r="H22" i="3" s="1"/>
  <c r="G22" i="3" s="1"/>
  <c r="J81" i="3"/>
  <c r="I81" i="3" s="1"/>
  <c r="H81" i="3" s="1"/>
  <c r="G81" i="3" s="1"/>
  <c r="F81" i="3" s="1"/>
  <c r="J80" i="3"/>
  <c r="J79" i="3"/>
  <c r="I79" i="3" s="1"/>
  <c r="H79" i="3" s="1"/>
  <c r="G79" i="3" s="1"/>
  <c r="F79" i="3" s="1"/>
  <c r="J78" i="3"/>
  <c r="I78" i="3" s="1"/>
  <c r="H78" i="3" s="1"/>
  <c r="G78" i="3" s="1"/>
  <c r="F78" i="3" s="1"/>
  <c r="J77" i="3"/>
  <c r="I77" i="3" s="1"/>
  <c r="H77" i="3" s="1"/>
  <c r="G77" i="3" s="1"/>
  <c r="F77" i="3" s="1"/>
  <c r="K76" i="3"/>
  <c r="J76" i="3" s="1"/>
  <c r="I76" i="3" s="1"/>
  <c r="H76" i="3" s="1"/>
  <c r="G76" i="3" s="1"/>
  <c r="F76" i="3" s="1"/>
  <c r="J74" i="3"/>
  <c r="I74" i="3" s="1"/>
  <c r="H74" i="3" s="1"/>
  <c r="G74" i="3" s="1"/>
  <c r="F74" i="3" s="1"/>
  <c r="J73" i="3"/>
  <c r="J71" i="3"/>
  <c r="I71" i="3" s="1"/>
  <c r="H71" i="3" s="1"/>
  <c r="G71" i="3" s="1"/>
  <c r="F71" i="3" s="1"/>
  <c r="J69" i="3"/>
  <c r="I69" i="3" s="1"/>
  <c r="H69" i="3" s="1"/>
  <c r="G69" i="3" s="1"/>
  <c r="F69" i="3" s="1"/>
  <c r="J68" i="3"/>
  <c r="I68" i="3" s="1"/>
  <c r="H68" i="3" s="1"/>
  <c r="G68" i="3" s="1"/>
  <c r="F68" i="3" s="1"/>
  <c r="J65" i="3"/>
  <c r="I65" i="3" s="1"/>
  <c r="J59" i="3"/>
  <c r="J60" i="3"/>
  <c r="J50" i="3"/>
  <c r="J49" i="3"/>
  <c r="J28" i="3"/>
  <c r="I28" i="3" s="1"/>
  <c r="J27" i="3"/>
  <c r="I27" i="3" s="1"/>
  <c r="K19" i="3"/>
  <c r="K21" i="3"/>
  <c r="E19" i="2"/>
  <c r="E16" i="2"/>
  <c r="F39" i="2"/>
  <c r="I31" i="2"/>
  <c r="J31" i="2"/>
  <c r="K31" i="2"/>
  <c r="F30" i="2"/>
  <c r="F40" i="2" s="1"/>
  <c r="G30" i="2"/>
  <c r="H30" i="2"/>
  <c r="I30" i="2"/>
  <c r="J30" i="2"/>
  <c r="K30" i="2"/>
  <c r="F29" i="2"/>
  <c r="G29" i="2"/>
  <c r="H29" i="2"/>
  <c r="I29" i="2"/>
  <c r="J29" i="2"/>
  <c r="F28" i="2"/>
  <c r="F37" i="2" s="1"/>
  <c r="G28" i="2"/>
  <c r="H28" i="2"/>
  <c r="I28" i="2"/>
  <c r="J28" i="2"/>
  <c r="F27" i="2"/>
  <c r="F38" i="2" s="1"/>
  <c r="G27" i="2"/>
  <c r="H27" i="2"/>
  <c r="I27" i="2"/>
  <c r="J27" i="2"/>
  <c r="J16" i="2"/>
  <c r="J17" i="2"/>
  <c r="J18" i="2"/>
  <c r="J19" i="2"/>
  <c r="I16" i="2"/>
  <c r="I17" i="2"/>
  <c r="I18" i="2"/>
  <c r="I19" i="2"/>
  <c r="H16" i="2"/>
  <c r="H17" i="2"/>
  <c r="H18" i="2"/>
  <c r="H19" i="2"/>
  <c r="G16" i="2"/>
  <c r="G17" i="2"/>
  <c r="E17" i="2" s="1"/>
  <c r="G18" i="2"/>
  <c r="G19" i="2"/>
  <c r="F16" i="2"/>
  <c r="F17" i="2"/>
  <c r="F18" i="2"/>
  <c r="F19" i="2"/>
  <c r="I38" i="1"/>
  <c r="G27" i="1"/>
  <c r="G22" i="1"/>
  <c r="G49" i="1" s="1"/>
  <c r="F41" i="1"/>
  <c r="F42" i="1"/>
  <c r="F43" i="1"/>
  <c r="F44" i="1"/>
  <c r="H40" i="1"/>
  <c r="H35" i="1" s="1"/>
  <c r="H39" i="1"/>
  <c r="H38" i="1"/>
  <c r="H37" i="1"/>
  <c r="H36" i="1"/>
  <c r="G40" i="1"/>
  <c r="G35" i="1" s="1"/>
  <c r="G39" i="1"/>
  <c r="G38" i="1"/>
  <c r="G37" i="1"/>
  <c r="G36" i="1"/>
  <c r="F19" i="3" l="1"/>
  <c r="E18" i="2"/>
  <c r="J47" i="3"/>
  <c r="J48" i="3"/>
  <c r="G41" i="3"/>
  <c r="F42" i="3"/>
  <c r="I23" i="3"/>
  <c r="H23" i="3" s="1"/>
  <c r="J21" i="3"/>
  <c r="I80" i="3"/>
  <c r="J70" i="3"/>
  <c r="I25" i="3"/>
  <c r="J20" i="3"/>
  <c r="I73" i="3"/>
  <c r="J72" i="3"/>
  <c r="J67" i="3" s="1"/>
  <c r="I50" i="3"/>
  <c r="H55" i="3"/>
  <c r="I49" i="3"/>
  <c r="I48" i="3"/>
  <c r="H53" i="3"/>
  <c r="H52" i="3"/>
  <c r="I51" i="3"/>
  <c r="I46" i="3" s="1"/>
  <c r="I47" i="3"/>
  <c r="J51" i="3"/>
  <c r="J46" i="3" s="1"/>
  <c r="J36" i="3"/>
  <c r="I36" i="3"/>
  <c r="H37" i="3"/>
  <c r="H33" i="3"/>
  <c r="I31" i="3"/>
  <c r="J31" i="3"/>
  <c r="J18" i="3"/>
  <c r="F22" i="3"/>
  <c r="I60" i="3"/>
  <c r="H65" i="3"/>
  <c r="I59" i="3"/>
  <c r="I19" i="3"/>
  <c r="J19" i="3"/>
  <c r="H28" i="3"/>
  <c r="H27" i="3"/>
  <c r="I26" i="3"/>
  <c r="I17" i="3"/>
  <c r="J17" i="3"/>
  <c r="J26" i="3"/>
  <c r="K33" i="1"/>
  <c r="J33" i="1" s="1"/>
  <c r="I33" i="1" s="1"/>
  <c r="H33" i="1" s="1"/>
  <c r="G33" i="1" s="1"/>
  <c r="F33" i="1" s="1"/>
  <c r="K32" i="1"/>
  <c r="K31" i="1"/>
  <c r="J31" i="1" s="1"/>
  <c r="I31" i="1" s="1"/>
  <c r="H31" i="1" s="1"/>
  <c r="G31" i="1" s="1"/>
  <c r="F31" i="1" s="1"/>
  <c r="K30" i="1"/>
  <c r="I18" i="3" l="1"/>
  <c r="J32" i="1"/>
  <c r="K22" i="1"/>
  <c r="I21" i="3"/>
  <c r="F41" i="3"/>
  <c r="E42" i="3"/>
  <c r="E41" i="3" s="1"/>
  <c r="I85" i="3"/>
  <c r="J85" i="3"/>
  <c r="H73" i="3"/>
  <c r="I72" i="3"/>
  <c r="I67" i="3" s="1"/>
  <c r="H25" i="3"/>
  <c r="I20" i="3"/>
  <c r="H80" i="3"/>
  <c r="I70" i="3"/>
  <c r="G55" i="3"/>
  <c r="H50" i="3"/>
  <c r="H49" i="3"/>
  <c r="G53" i="3"/>
  <c r="H48" i="3"/>
  <c r="G52" i="3"/>
  <c r="H51" i="3"/>
  <c r="H46" i="3" s="1"/>
  <c r="H47" i="3"/>
  <c r="G37" i="3"/>
  <c r="H36" i="3"/>
  <c r="G33" i="3"/>
  <c r="H31" i="3"/>
  <c r="G23" i="3"/>
  <c r="G65" i="3"/>
  <c r="H60" i="3"/>
  <c r="G59" i="3"/>
  <c r="H19" i="3"/>
  <c r="G28" i="3"/>
  <c r="H18" i="3"/>
  <c r="G27" i="3"/>
  <c r="H26" i="3"/>
  <c r="H17" i="3"/>
  <c r="J30" i="1"/>
  <c r="K29" i="1"/>
  <c r="K28" i="1"/>
  <c r="K23" i="1" s="1"/>
  <c r="K26" i="1"/>
  <c r="K21" i="1" s="1"/>
  <c r="K25" i="1"/>
  <c r="K20" i="1" s="1"/>
  <c r="K18" i="1" l="1"/>
  <c r="I32" i="1"/>
  <c r="J22" i="1"/>
  <c r="G80" i="3"/>
  <c r="H70" i="3"/>
  <c r="H85" i="3" s="1"/>
  <c r="G25" i="3"/>
  <c r="G21" i="3" s="1"/>
  <c r="H20" i="3"/>
  <c r="G73" i="3"/>
  <c r="H72" i="3"/>
  <c r="H67" i="3" s="1"/>
  <c r="H21" i="3"/>
  <c r="G50" i="3"/>
  <c r="F55" i="3"/>
  <c r="F50" i="3" s="1"/>
  <c r="G49" i="3"/>
  <c r="F49" i="3"/>
  <c r="G48" i="3"/>
  <c r="F53" i="3"/>
  <c r="F48" i="3" s="1"/>
  <c r="F52" i="3"/>
  <c r="G51" i="3"/>
  <c r="G46" i="3" s="1"/>
  <c r="G47" i="3"/>
  <c r="G36" i="3"/>
  <c r="F37" i="3"/>
  <c r="F36" i="3" s="1"/>
  <c r="F33" i="3"/>
  <c r="F31" i="3" s="1"/>
  <c r="G31" i="3"/>
  <c r="F23" i="3"/>
  <c r="G60" i="3"/>
  <c r="F65" i="3"/>
  <c r="F60" i="3" s="1"/>
  <c r="G19" i="3"/>
  <c r="E19" i="3" s="1"/>
  <c r="G18" i="3"/>
  <c r="F28" i="3"/>
  <c r="F18" i="3" s="1"/>
  <c r="F27" i="3"/>
  <c r="G26" i="3"/>
  <c r="G17" i="3"/>
  <c r="I30" i="1"/>
  <c r="H30" i="1" s="1"/>
  <c r="J29" i="1"/>
  <c r="J28" i="1"/>
  <c r="J23" i="1" s="1"/>
  <c r="J26" i="1"/>
  <c r="J21" i="1" s="1"/>
  <c r="J25" i="1"/>
  <c r="J20" i="1" s="1"/>
  <c r="K24" i="1"/>
  <c r="K70" i="3"/>
  <c r="F32" i="1" l="1"/>
  <c r="I22" i="1"/>
  <c r="I49" i="1" s="1"/>
  <c r="J18" i="1"/>
  <c r="G15" i="3"/>
  <c r="F73" i="3"/>
  <c r="F72" i="3" s="1"/>
  <c r="F67" i="3" s="1"/>
  <c r="G72" i="3"/>
  <c r="G67" i="3" s="1"/>
  <c r="F25" i="3"/>
  <c r="F20" i="3" s="1"/>
  <c r="F86" i="3" s="1"/>
  <c r="G20" i="3"/>
  <c r="G86" i="3" s="1"/>
  <c r="F80" i="3"/>
  <c r="F70" i="3" s="1"/>
  <c r="G70" i="3"/>
  <c r="G85" i="3" s="1"/>
  <c r="F51" i="3"/>
  <c r="F46" i="3" s="1"/>
  <c r="F47" i="3"/>
  <c r="F26" i="3"/>
  <c r="F17" i="3"/>
  <c r="H29" i="1"/>
  <c r="G30" i="1"/>
  <c r="I29" i="1"/>
  <c r="I28" i="1"/>
  <c r="I26" i="1"/>
  <c r="I25" i="1"/>
  <c r="J24" i="1"/>
  <c r="E77" i="3"/>
  <c r="E78" i="3"/>
  <c r="E79" i="3"/>
  <c r="E81" i="3"/>
  <c r="H25" i="1" l="1"/>
  <c r="H20" i="1" s="1"/>
  <c r="H48" i="1" s="1"/>
  <c r="I20" i="1"/>
  <c r="H26" i="1"/>
  <c r="H21" i="1" s="1"/>
  <c r="H47" i="1" s="1"/>
  <c r="I21" i="1"/>
  <c r="G29" i="1"/>
  <c r="F29" i="1" s="1"/>
  <c r="F30" i="1"/>
  <c r="E67" i="3"/>
  <c r="E80" i="3"/>
  <c r="H28" i="1"/>
  <c r="H23" i="1" s="1"/>
  <c r="H50" i="1" s="1"/>
  <c r="I23" i="1"/>
  <c r="E70" i="3"/>
  <c r="F85" i="3"/>
  <c r="F21" i="3"/>
  <c r="F15" i="3" s="1"/>
  <c r="H22" i="1"/>
  <c r="F27" i="1"/>
  <c r="F22" i="1" s="1"/>
  <c r="G25" i="1"/>
  <c r="G26" i="1"/>
  <c r="I24" i="1"/>
  <c r="E76" i="3"/>
  <c r="E74" i="3"/>
  <c r="E73" i="3"/>
  <c r="E72" i="3"/>
  <c r="E71" i="3"/>
  <c r="E69" i="3"/>
  <c r="E68" i="3"/>
  <c r="F26" i="1" l="1"/>
  <c r="F21" i="1" s="1"/>
  <c r="G21" i="1"/>
  <c r="G47" i="1" s="1"/>
  <c r="G28" i="1"/>
  <c r="H24" i="1"/>
  <c r="I18" i="1"/>
  <c r="F25" i="1"/>
  <c r="F20" i="1" s="1"/>
  <c r="G20" i="1"/>
  <c r="H49" i="1"/>
  <c r="H18" i="1"/>
  <c r="G48" i="1" l="1"/>
  <c r="F28" i="1"/>
  <c r="F23" i="1" s="1"/>
  <c r="G23" i="1"/>
  <c r="G50" i="1" s="1"/>
  <c r="G24" i="1"/>
  <c r="F24" i="1" s="1"/>
  <c r="H46" i="1"/>
  <c r="G18" i="1" l="1"/>
  <c r="K59" i="3"/>
  <c r="G46" i="1" l="1"/>
  <c r="F18" i="1"/>
  <c r="K60" i="3"/>
  <c r="E64" i="3"/>
  <c r="E59" i="3" s="1"/>
  <c r="E65" i="3"/>
  <c r="E60" i="3" s="1"/>
  <c r="H19" i="4" l="1"/>
  <c r="I19" i="4"/>
  <c r="J19" i="4"/>
  <c r="K19" i="4"/>
  <c r="I28" i="4" l="1"/>
  <c r="J28" i="4"/>
  <c r="K28" i="4"/>
  <c r="H20" i="4"/>
  <c r="I20" i="4"/>
  <c r="J20" i="4"/>
  <c r="K20" i="4"/>
  <c r="H18" i="4"/>
  <c r="I18" i="4"/>
  <c r="J18" i="4"/>
  <c r="K18" i="4"/>
  <c r="H17" i="4"/>
  <c r="I17" i="4"/>
  <c r="J17" i="4"/>
  <c r="K17" i="4"/>
  <c r="I22" i="4"/>
  <c r="J22" i="4"/>
  <c r="K22" i="4"/>
  <c r="K26" i="3"/>
  <c r="K50" i="3"/>
  <c r="K49" i="3"/>
  <c r="K85" i="3" s="1"/>
  <c r="K48" i="3"/>
  <c r="K47" i="3"/>
  <c r="K51" i="3"/>
  <c r="K46" i="3" s="1"/>
  <c r="E53" i="3"/>
  <c r="E54" i="3"/>
  <c r="E55" i="3"/>
  <c r="E52" i="3"/>
  <c r="E38" i="3"/>
  <c r="E39" i="3"/>
  <c r="E40" i="3"/>
  <c r="E37" i="3"/>
  <c r="E33" i="3"/>
  <c r="E34" i="3"/>
  <c r="E35" i="3"/>
  <c r="E32" i="3"/>
  <c r="E28" i="3"/>
  <c r="E30" i="3"/>
  <c r="E27" i="3"/>
  <c r="E23" i="3"/>
  <c r="E24" i="3"/>
  <c r="E25" i="3"/>
  <c r="E22" i="3"/>
  <c r="H86" i="3"/>
  <c r="I86" i="3"/>
  <c r="J86" i="3"/>
  <c r="K20" i="3"/>
  <c r="K18" i="3"/>
  <c r="K17" i="3"/>
  <c r="K63" i="3"/>
  <c r="J63" i="3" s="1"/>
  <c r="I63" i="3" s="1"/>
  <c r="K62" i="3"/>
  <c r="K31" i="3"/>
  <c r="K61" i="3" l="1"/>
  <c r="K56" i="3" s="1"/>
  <c r="K82" i="3" s="1"/>
  <c r="J62" i="3"/>
  <c r="H63" i="3"/>
  <c r="I58" i="3"/>
  <c r="I83" i="3" s="1"/>
  <c r="K86" i="3"/>
  <c r="J16" i="4"/>
  <c r="K16" i="4"/>
  <c r="I16" i="4"/>
  <c r="K57" i="3"/>
  <c r="K84" i="3" s="1"/>
  <c r="K58" i="3"/>
  <c r="K83" i="3" s="1"/>
  <c r="E24" i="2"/>
  <c r="E23" i="2"/>
  <c r="E22" i="2"/>
  <c r="E21" i="2"/>
  <c r="E32" i="2"/>
  <c r="E27" i="2" s="1"/>
  <c r="E38" i="2" s="1"/>
  <c r="E33" i="2"/>
  <c r="E28" i="2" s="1"/>
  <c r="E37" i="2" s="1"/>
  <c r="E35" i="2"/>
  <c r="E34" i="2"/>
  <c r="E29" i="2" s="1"/>
  <c r="E39" i="2" s="1"/>
  <c r="F20" i="2"/>
  <c r="F15" i="2" s="1"/>
  <c r="G20" i="2"/>
  <c r="G15" i="2" s="1"/>
  <c r="H20" i="2"/>
  <c r="H15" i="2" s="1"/>
  <c r="I20" i="2"/>
  <c r="I15" i="2" s="1"/>
  <c r="J20" i="2"/>
  <c r="F31" i="2"/>
  <c r="G31" i="2"/>
  <c r="H31" i="2"/>
  <c r="E30" i="2" l="1"/>
  <c r="E40" i="2"/>
  <c r="H58" i="3"/>
  <c r="H83" i="3" s="1"/>
  <c r="G63" i="3"/>
  <c r="I62" i="3"/>
  <c r="J61" i="3"/>
  <c r="J56" i="3" s="1"/>
  <c r="J57" i="3"/>
  <c r="J84" i="3" s="1"/>
  <c r="J15" i="2"/>
  <c r="E15" i="2" s="1"/>
  <c r="E31" i="2"/>
  <c r="J58" i="3"/>
  <c r="J83" i="3" s="1"/>
  <c r="J40" i="2"/>
  <c r="J37" i="2"/>
  <c r="J38" i="2"/>
  <c r="H62" i="3" l="1"/>
  <c r="I57" i="3"/>
  <c r="I84" i="3" s="1"/>
  <c r="I61" i="3"/>
  <c r="I56" i="3" s="1"/>
  <c r="F63" i="3"/>
  <c r="F58" i="3" s="1"/>
  <c r="F83" i="3" s="1"/>
  <c r="G58" i="3"/>
  <c r="G83" i="3" s="1"/>
  <c r="H28" i="4"/>
  <c r="I39" i="2"/>
  <c r="H39" i="2"/>
  <c r="G62" i="3" l="1"/>
  <c r="H57" i="3"/>
  <c r="H84" i="3" s="1"/>
  <c r="H61" i="3"/>
  <c r="H56" i="3" s="1"/>
  <c r="G39" i="2"/>
  <c r="J39" i="2"/>
  <c r="E31" i="4"/>
  <c r="F62" i="3" l="1"/>
  <c r="G57" i="3"/>
  <c r="G84" i="3" s="1"/>
  <c r="G61" i="3"/>
  <c r="G56" i="3" s="1"/>
  <c r="G82" i="3" s="1"/>
  <c r="H22" i="4"/>
  <c r="H16" i="4" s="1"/>
  <c r="F57" i="3" l="1"/>
  <c r="F84" i="3" s="1"/>
  <c r="F61" i="3"/>
  <c r="F56" i="3" s="1"/>
  <c r="F82" i="3" s="1"/>
  <c r="E62" i="3"/>
  <c r="E63" i="3"/>
  <c r="E58" i="3" s="1"/>
  <c r="E57" i="3" l="1"/>
  <c r="E61" i="3"/>
  <c r="E56" i="3" s="1"/>
  <c r="G29" i="4" l="1"/>
  <c r="G30" i="4"/>
  <c r="G32" i="4"/>
  <c r="G38" i="4"/>
  <c r="F38" i="4"/>
  <c r="E38" i="4"/>
  <c r="D38" i="4"/>
  <c r="C38" i="4"/>
  <c r="C37" i="4"/>
  <c r="D37" i="4"/>
  <c r="E37" i="4"/>
  <c r="F37" i="4"/>
  <c r="G37" i="4"/>
  <c r="C36" i="4"/>
  <c r="D36" i="4"/>
  <c r="E36" i="4"/>
  <c r="F36" i="4"/>
  <c r="G36" i="4"/>
  <c r="C35" i="4"/>
  <c r="D35" i="4"/>
  <c r="E35" i="4"/>
  <c r="F35" i="4"/>
  <c r="G35" i="4"/>
  <c r="E48" i="3"/>
  <c r="E51" i="3"/>
  <c r="E46" i="3" s="1"/>
  <c r="E50" i="3"/>
  <c r="E47" i="3"/>
  <c r="E17" i="3"/>
  <c r="E26" i="3"/>
  <c r="E18" i="3"/>
  <c r="E31" i="3"/>
  <c r="E36" i="3"/>
  <c r="E21" i="3"/>
  <c r="E20" i="3"/>
  <c r="E86" i="3" s="1"/>
  <c r="J15" i="3"/>
  <c r="J82" i="3" s="1"/>
  <c r="I15" i="3"/>
  <c r="I82" i="3" s="1"/>
  <c r="H15" i="3"/>
  <c r="E83" i="3" l="1"/>
  <c r="E84" i="3"/>
  <c r="H82" i="3"/>
  <c r="E15" i="3"/>
  <c r="E82" i="3" s="1"/>
  <c r="D34" i="4"/>
  <c r="F34" i="4"/>
  <c r="E34" i="4"/>
  <c r="B38" i="4"/>
  <c r="B35" i="4"/>
  <c r="B36" i="4"/>
  <c r="E49" i="3"/>
  <c r="E85" i="3" s="1"/>
  <c r="G34" i="4"/>
  <c r="C34" i="4"/>
  <c r="D31" i="4"/>
  <c r="C31" i="4"/>
  <c r="B37" i="4" l="1"/>
  <c r="B34" i="4"/>
  <c r="H37" i="2"/>
  <c r="E29" i="4" s="1"/>
  <c r="C29" i="4"/>
  <c r="G37" i="2"/>
  <c r="D29" i="4" s="1"/>
  <c r="I37" i="2"/>
  <c r="F29" i="4" s="1"/>
  <c r="I39" i="1"/>
  <c r="J39" i="1"/>
  <c r="J50" i="1" s="1"/>
  <c r="K39" i="1"/>
  <c r="K50" i="1" s="1"/>
  <c r="J38" i="1"/>
  <c r="K38" i="1"/>
  <c r="K49" i="1" s="1"/>
  <c r="I37" i="1"/>
  <c r="J37" i="1"/>
  <c r="J47" i="1" s="1"/>
  <c r="K37" i="1"/>
  <c r="K47" i="1" s="1"/>
  <c r="I36" i="1"/>
  <c r="J36" i="1"/>
  <c r="J48" i="1" s="1"/>
  <c r="K36" i="1"/>
  <c r="K48" i="1" s="1"/>
  <c r="F39" i="1" l="1"/>
  <c r="F50" i="1" s="1"/>
  <c r="I50" i="1"/>
  <c r="F36" i="1"/>
  <c r="F48" i="1" s="1"/>
  <c r="I48" i="1"/>
  <c r="F37" i="1"/>
  <c r="F47" i="1" s="1"/>
  <c r="I47" i="1"/>
  <c r="F38" i="1"/>
  <c r="F49" i="1" s="1"/>
  <c r="J49" i="1"/>
  <c r="F31" i="4"/>
  <c r="G31" i="4"/>
  <c r="I26" i="2"/>
  <c r="J26" i="2"/>
  <c r="C32" i="4"/>
  <c r="G40" i="2"/>
  <c r="H40" i="2"/>
  <c r="E32" i="4" s="1"/>
  <c r="I40" i="2"/>
  <c r="F32" i="4" s="1"/>
  <c r="C30" i="4"/>
  <c r="G38" i="2"/>
  <c r="D30" i="4" s="1"/>
  <c r="H38" i="2"/>
  <c r="E30" i="4" s="1"/>
  <c r="I38" i="2"/>
  <c r="F30" i="4" s="1"/>
  <c r="F26" i="2"/>
  <c r="D32" i="4"/>
  <c r="H26" i="2"/>
  <c r="H36" i="2" s="1"/>
  <c r="E20" i="2"/>
  <c r="F36" i="2" l="1"/>
  <c r="J36" i="2"/>
  <c r="G28" i="4" s="1"/>
  <c r="I36" i="2"/>
  <c r="F28" i="4"/>
  <c r="G26" i="2"/>
  <c r="C28" i="4"/>
  <c r="E28" i="4"/>
  <c r="C26" i="4"/>
  <c r="C20" i="4" s="1"/>
  <c r="D26" i="4"/>
  <c r="D20" i="4" s="1"/>
  <c r="F26" i="4"/>
  <c r="F20" i="4" s="1"/>
  <c r="G26" i="4"/>
  <c r="G20" i="4" s="1"/>
  <c r="C24" i="4"/>
  <c r="D24" i="4"/>
  <c r="F24" i="4"/>
  <c r="F18" i="4" s="1"/>
  <c r="G24" i="4"/>
  <c r="G18" i="4" s="1"/>
  <c r="C23" i="4"/>
  <c r="D23" i="4"/>
  <c r="F23" i="4"/>
  <c r="F17" i="4" s="1"/>
  <c r="G23" i="4"/>
  <c r="G17" i="4" s="1"/>
  <c r="G36" i="2" l="1"/>
  <c r="E36" i="2" s="1"/>
  <c r="E26" i="2"/>
  <c r="E26" i="4"/>
  <c r="E20" i="4" s="1"/>
  <c r="E23" i="4"/>
  <c r="E17" i="4" s="1"/>
  <c r="E24" i="4"/>
  <c r="E18" i="4" s="1"/>
  <c r="C25" i="4"/>
  <c r="C19" i="4" s="1"/>
  <c r="D25" i="4"/>
  <c r="D19" i="4" s="1"/>
  <c r="F25" i="4"/>
  <c r="F19" i="4" s="1"/>
  <c r="G25" i="4"/>
  <c r="G19" i="4" s="1"/>
  <c r="D28" i="4" l="1"/>
  <c r="E25" i="4"/>
  <c r="E19" i="4" s="1"/>
  <c r="I40" i="1"/>
  <c r="J40" i="1"/>
  <c r="J35" i="1" s="1"/>
  <c r="J46" i="1" s="1"/>
  <c r="K40" i="1"/>
  <c r="K35" i="1" s="1"/>
  <c r="K46" i="1" s="1"/>
  <c r="I35" i="1" l="1"/>
  <c r="F40" i="1"/>
  <c r="B26" i="4"/>
  <c r="B23" i="4"/>
  <c r="B25" i="4"/>
  <c r="B24" i="4"/>
  <c r="F35" i="1" l="1"/>
  <c r="F46" i="1" s="1"/>
  <c r="I46" i="1"/>
  <c r="F22" i="4"/>
  <c r="F16" i="4" s="1"/>
  <c r="G22" i="4"/>
  <c r="G16" i="4" s="1"/>
  <c r="D22" i="4"/>
  <c r="D16" i="4" s="1"/>
  <c r="B29" i="4"/>
  <c r="B17" i="4" s="1"/>
  <c r="E22" i="4" l="1"/>
  <c r="E16" i="4" s="1"/>
  <c r="B22" i="4"/>
  <c r="C22" i="4"/>
  <c r="C16" i="4" s="1"/>
  <c r="B30" i="4"/>
  <c r="B18" i="4" s="1"/>
  <c r="B31" i="4"/>
  <c r="B19" i="4" s="1"/>
  <c r="B32" i="4"/>
  <c r="B20" i="4" s="1"/>
  <c r="B28" i="4" l="1"/>
  <c r="B16" i="4" s="1"/>
</calcChain>
</file>

<file path=xl/sharedStrings.xml><?xml version="1.0" encoding="utf-8"?>
<sst xmlns="http://schemas.openxmlformats.org/spreadsheetml/2006/main" count="286" uniqueCount="109">
  <si>
    <t>Источники финансирования</t>
  </si>
  <si>
    <t>в том числе по годам</t>
  </si>
  <si>
    <t>1.</t>
  </si>
  <si>
    <t>1.1.</t>
  </si>
  <si>
    <t>Всего:</t>
  </si>
  <si>
    <t>Областн.бюджет</t>
  </si>
  <si>
    <t>Федерал. бюджет</t>
  </si>
  <si>
    <t>Местный бюджет</t>
  </si>
  <si>
    <t>Другие источники</t>
  </si>
  <si>
    <t>1.1.1.</t>
  </si>
  <si>
    <t>Администрация МО «Братский район», КУМИ МО «Братский район», отдел экономического развития</t>
  </si>
  <si>
    <t>1.1.2.</t>
  </si>
  <si>
    <t>1.1.3.</t>
  </si>
  <si>
    <t>Областн. бюджет.</t>
  </si>
  <si>
    <t>Задача: Формирование муниципальной собственности</t>
  </si>
  <si>
    <t>2.1.</t>
  </si>
  <si>
    <t>Администрация МО «Братский район», КУМИ МО «Братский район», отдел экономического развития, отдел архитектуры и градостроительства</t>
  </si>
  <si>
    <t>2.1.1.</t>
  </si>
  <si>
    <t xml:space="preserve">  </t>
  </si>
  <si>
    <t xml:space="preserve">Федеральный бюджет </t>
  </si>
  <si>
    <t>Бюджет Иркутской области</t>
  </si>
  <si>
    <t>Бюджет Братского района</t>
  </si>
  <si>
    <t>Задача: Эффективное владение, пользование и распоряжение муниципальной собственностью</t>
  </si>
  <si>
    <t>Наименование основных мероприятий</t>
  </si>
  <si>
    <t>№ п/п</t>
  </si>
  <si>
    <t>Ответственный исполнитель, соисполнители и участники</t>
  </si>
  <si>
    <t>Объем финансирования, всего, тыс.руб.</t>
  </si>
  <si>
    <t>1.1.4.</t>
  </si>
  <si>
    <t>Основное мероприятие: Организация процесса эффективного управления и распоряжения муниципальным имуществом  МО «Братский район»</t>
  </si>
  <si>
    <t xml:space="preserve">муниципальной программы "Муниципальная собственность и земельные правоотношения" </t>
  </si>
  <si>
    <t xml:space="preserve"> к подпрограмме "Управление муниципальной собственностью"</t>
  </si>
  <si>
    <t>Приложение № 2</t>
  </si>
  <si>
    <t>Задача:   Эффективное  управление и распоряжение земельными участками</t>
  </si>
  <si>
    <t>Межевание земельных участков государственная собственность на которые не разграничена, постановка их на государственный кадастровый учёт, в т.ч. для проведения аукционов</t>
  </si>
  <si>
    <t>2.</t>
  </si>
  <si>
    <t>Задача: Формирование  муниципальной собственности</t>
  </si>
  <si>
    <t>Ответственный исполнитель, соисполнители, участники</t>
  </si>
  <si>
    <t>Основное мероприятие: Оптимизация состава и структуры муниципального имущества</t>
  </si>
  <si>
    <t>Основное мероприятие: Организация  процесса управления и распоряжения земельными участками</t>
  </si>
  <si>
    <t xml:space="preserve"> к подпрограмме "Управление и распоряжение земельными участками"</t>
  </si>
  <si>
    <t>РЕСУРСНОЕ ОБЕСПЕЧЕНИЕ И СИСТЕМА МЕРОПРИЯТИЙ ПОДПРОГРАММЫ "УПРАВЛЕНИЕ И РАСПОРЯЖЕНИЕ ЗЕМЕЛЬНЫМИ УЧАСТКАМИ"</t>
  </si>
  <si>
    <t>Итого по подпрограмме, в том числе:</t>
  </si>
  <si>
    <t>2020 год</t>
  </si>
  <si>
    <t>Всего, в том числе:</t>
  </si>
  <si>
    <t>Областной бюджет</t>
  </si>
  <si>
    <t>Федеральный бюджет</t>
  </si>
  <si>
    <t xml:space="preserve">                       Подпрограмма 1. «Управление муниципальной собственностью»</t>
  </si>
  <si>
    <t>Подпрограмма 2. «Управление и распоряжение земельными участками»</t>
  </si>
  <si>
    <t xml:space="preserve">                  Подпрограмма 3. «Обеспечение реализации программы»</t>
  </si>
  <si>
    <t>за весь период реализации программы</t>
  </si>
  <si>
    <t>Приложение № 5</t>
  </si>
  <si>
    <t xml:space="preserve">к муниципальной программе </t>
  </si>
  <si>
    <t>Исполнение налоговых обязательств  при владении и пользовании транспортными средствами</t>
  </si>
  <si>
    <t>Модернизация  автоматизированной программы по ведению Реестра муниципальной собственности МО «Братский район»</t>
  </si>
  <si>
    <t>Проведение аудиторских проверок, ликвидация МУП, исполнение иных обязательств  по договорам  поручений</t>
  </si>
  <si>
    <t>1.2.</t>
  </si>
  <si>
    <t>1.2.1.</t>
  </si>
  <si>
    <t>Исполнение обязательств по оплате взносов  на  капитальный ремонт общего имущества в многоквартирных домах муниципальной собственности МО «Братский район»</t>
  </si>
  <si>
    <t>1.3.1.</t>
  </si>
  <si>
    <t xml:space="preserve">              </t>
  </si>
  <si>
    <t>Итого по подпрограмме в том числе:</t>
  </si>
  <si>
    <t>Объем финансирования всего, тыс. руб.</t>
  </si>
  <si>
    <t xml:space="preserve">Организация и проведение оценки рыночной стоимости объектов  и земельных участков, в целях приватизации, продажи, приобретения объектов в муниципальную собственность; оценка рыночной стоимости 1м2 арендуемой площади, оценка права на заключение договоров аренды муниципального имущества и договоров аренды земельных участков,  оценка материалов ликвидации объектов, подлежащих списанию  и пр.                                                                                   </t>
  </si>
  <si>
    <t xml:space="preserve">Основное мероприятие:
Организация    эффективного обеспечения  реализации  программы
</t>
  </si>
  <si>
    <t>Основное мероприятие: Формирование фонда капитального ремонта общего имущества в многоквартирных домах муниципальной собственности МО «Братский район»</t>
  </si>
  <si>
    <t>1.3.</t>
  </si>
  <si>
    <t>Администрация МО «Братский район», КУМИ МО «Братский район», отдел экон.развития</t>
  </si>
  <si>
    <t>Администрация МО «Братский район», КУМИ МО «Братский район», отдел экон. развития, отдел архитектуры и градостроительства</t>
  </si>
  <si>
    <t xml:space="preserve"> к подпрограмме "Обеспечение реализации программы"</t>
  </si>
  <si>
    <t>РЕСУРСНОЕ ОБЕСПЕЧЕНИЕ И СИСТЕМА МЕРОПРИЯТИЙ ПОДПРОГРАММЫ "ОБЕСПЕЧЕНИЕ РЕАЛИЗАЦИИ ПРОГРАММЫ"</t>
  </si>
  <si>
    <t>2021 год</t>
  </si>
  <si>
    <t>2022 год</t>
  </si>
  <si>
    <t>2023 год</t>
  </si>
  <si>
    <t>Приложение № 1</t>
  </si>
  <si>
    <t>Задача: Эффективное  обеспечение реализации программы</t>
  </si>
  <si>
    <t>Администрация МО «Братский район», КУМИ МО «Братский район», отдел экономического развития, отдел архитектуры и градостроительства, КУКХ</t>
  </si>
  <si>
    <t>Администрация МО «Братский район», КУМИ МО «Братский район», отдел экономического развития, отдел архитектуры и градостроительства, Комитет по УКХ</t>
  </si>
  <si>
    <t>Проведение проверок по учету, использованию и сохранности  муниципального имущества, а также работ по списанию и демонтажу муниципального имущества, непригодного для дальнейшего использования</t>
  </si>
  <si>
    <t>Приложение № 3</t>
  </si>
  <si>
    <t>Проведение капитального ремонта объектов недвижимости муниципальной собственности МО «Братский район»</t>
  </si>
  <si>
    <t>Основное мероприятие: Капитальный ремонт объектов недвижимости муниципальной собственности МО «Братский район»</t>
  </si>
  <si>
    <t>Расходы, тыс. руб.</t>
  </si>
  <si>
    <t>РЕСУРСНОЕ ОБЕСПЕЧЕНИЕ РЕАЛИЗАЦИИ МУНИЦИПАЛЬНОЙ ПРОГРАММЫ МО "БРАТСКИЙ РАЙОН"</t>
  </si>
  <si>
    <t>ЗА СЧЕТ СРЕДСТВ, ПРЕДУСМОТРЕННЫХ В БЮДЖЕТЕ МО "БРАТСКИЙ РАЙОН"</t>
  </si>
  <si>
    <t>1.4.</t>
  </si>
  <si>
    <t>1.4.1.</t>
  </si>
  <si>
    <t>Расходы на содержание и ремонт общего имущества многоквартирных домов, собственником помещений в которых является МО "Братский район"</t>
  </si>
  <si>
    <t>1.4.2.</t>
  </si>
  <si>
    <t>Расходы на содержание и текущий ремонт объектов муниципальной собственности МО "Братский район"</t>
  </si>
  <si>
    <t>Основное мероприятие: содержание и ремонт объектов недвижимого имущества</t>
  </si>
  <si>
    <t>Приложение № 4</t>
  </si>
  <si>
    <t xml:space="preserve"> на 2020-2024 годы</t>
  </si>
  <si>
    <t>РЕСУРСНОЕ ОБЕСПЕЧЕНИЕ И СИСТЕМА МЕРОПРИЯТИЙ ПОДПРОГРАММЫ "УПРАВЛЕНИЕ МУНИЦИПАЛЬНОЙ СОБСТВЕННОСТЬЮ"МУНИЦИПАЛЬНОЙ ПРОГРАММЫ "МУНИЦИПАЛЬНАЯ СОБСТВЕННОСТЬ И ЗЕМЕЛЬНЫЕ ПРАВООТНОШЕНИЯ" НА 2020-2024 ГОДЫ</t>
  </si>
  <si>
    <t xml:space="preserve">Проведение кадастровых работ с изготовлением технической документации   на бесхозяйные объекты, расположенные на территории МО «Братский район»,  постановкой их на государственный кадастровый учет </t>
  </si>
  <si>
    <t xml:space="preserve">Проведение кадастровых работ с изготовлением технической документации   на объекты недвижимости муниципальной собственности МО «Братский район», постановкой их на государственный кадастровый учет </t>
  </si>
  <si>
    <t>Администрация МО «Братский район», КУМИ МО «Братский район», комитет по управлению коммунальным хозяйством</t>
  </si>
  <si>
    <t>Администрация МО «Братский район», КУМИ МО «Братский район»,  отдел архитектуры и градостроительства</t>
  </si>
  <si>
    <t xml:space="preserve">Администрация МО «Братский район», КУМИ МО «Братский район», </t>
  </si>
  <si>
    <t>МУНИЦИПАЛЬНОЙ ПРОГРАММЫ "МУНИЦИПАЛЬНАЯ СОБСТВЕННОСТЬ И ЗЕМЕЛЬНЫЕ ПРАВООТНОШЕНИЯ" НА 2020-2024 ГОДЫ</t>
  </si>
  <si>
    <t>"Муниципальная собственность и земельные правоотношения" на 2020-2024 годы</t>
  </si>
  <si>
    <t xml:space="preserve"> "МУНИЦИПАЛЬНАЯ СОБСТВЕННОСТЬ И ЗЕМЕЛЬНЫЕ ПРАВООТНОШЕНИЯ" НА 2020-2024 ГОДЫ</t>
  </si>
  <si>
    <t>2024 год</t>
  </si>
  <si>
    <t>Межевание земельных участков муниципальной собственности МО "Братский район", постановка их на государственный кадастровый учет, в том числе для проведения аукционов</t>
  </si>
  <si>
    <t xml:space="preserve">Муниципальная программа «Муниципальная собственность и земельные правоотношения» </t>
  </si>
  <si>
    <t>Основное мероприятие: Организация процесса формирования муниципальной собственности</t>
  </si>
  <si>
    <t>1.1.5.</t>
  </si>
  <si>
    <t>Предоставление субсидий муниципальным унитарным предприятиям муниципального образования "Братский район" для оказания финансовой помощи муниципальным унитарным предприятиям муниципального образования "Братский район" в целях предупреждения банкротства</t>
  </si>
  <si>
    <t>Администрация МО «Братский район», КУМИ МО «Братский район», финансовое управление</t>
  </si>
  <si>
    <t>к постановлению мэра Братского района от 22.09.2022 г. № 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</si>
</sst>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theme="1"/>
      <name val="Calibri"/>
      <family val="2"/>
      <scheme val="minor"/>
    </font>
    <font>
      <b/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64" fontId="8" fillId="0" borderId="12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A2" sqref="A2:K2"/>
    </sheetView>
  </sheetViews>
  <sheetFormatPr defaultRowHeight="15" x14ac:dyDescent="0.25"/>
  <cols>
    <col min="1" max="1" width="5.85546875" customWidth="1"/>
    <col min="2" max="2" width="36.28515625" customWidth="1"/>
    <col min="3" max="3" width="3.140625" hidden="1" customWidth="1"/>
    <col min="4" max="4" width="26.42578125" customWidth="1"/>
    <col min="5" max="5" width="13.7109375" customWidth="1"/>
    <col min="6" max="6" width="10" customWidth="1"/>
    <col min="7" max="7" width="9.140625" customWidth="1"/>
    <col min="8" max="8" width="9.42578125" customWidth="1"/>
    <col min="9" max="9" width="9.28515625" bestFit="1" customWidth="1"/>
    <col min="10" max="10" width="8.28515625" customWidth="1"/>
    <col min="11" max="11" width="9.28515625" customWidth="1"/>
  </cols>
  <sheetData>
    <row r="1" spans="1:11" ht="16.5" customHeight="1" x14ac:dyDescent="0.25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3.5" customHeight="1" x14ac:dyDescent="0.25">
      <c r="A2" s="53" t="s">
        <v>108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x14ac:dyDescent="0.25">
      <c r="A4" s="54" t="s">
        <v>30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5">
      <c r="A5" s="54" t="s">
        <v>29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5">
      <c r="A6" s="54" t="s">
        <v>91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47.25" customHeight="1" x14ac:dyDescent="0.25">
      <c r="A7" s="57" t="s">
        <v>92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58.5" customHeight="1" x14ac:dyDescent="0.25">
      <c r="A9" s="56" t="s">
        <v>24</v>
      </c>
      <c r="B9" s="56" t="s">
        <v>23</v>
      </c>
      <c r="C9" s="56" t="s">
        <v>25</v>
      </c>
      <c r="D9" s="56"/>
      <c r="E9" s="56" t="s">
        <v>0</v>
      </c>
      <c r="F9" s="56" t="s">
        <v>26</v>
      </c>
      <c r="G9" s="56" t="s">
        <v>1</v>
      </c>
      <c r="H9" s="56"/>
      <c r="I9" s="56"/>
      <c r="J9" s="56"/>
      <c r="K9" s="56"/>
    </row>
    <row r="10" spans="1:11" ht="10.5" hidden="1" customHeight="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0.75" hidden="1" customHeight="1" x14ac:dyDescent="0.25">
      <c r="A11" s="56"/>
      <c r="B11" s="56"/>
      <c r="C11" s="56"/>
      <c r="D11" s="56"/>
      <c r="E11" s="56"/>
      <c r="F11" s="56"/>
      <c r="G11" s="42"/>
      <c r="H11" s="42"/>
      <c r="I11" s="42"/>
      <c r="J11" s="42"/>
      <c r="K11" s="41"/>
    </row>
    <row r="12" spans="1:11" x14ac:dyDescent="0.25">
      <c r="A12" s="56"/>
      <c r="B12" s="56"/>
      <c r="C12" s="56"/>
      <c r="D12" s="56"/>
      <c r="E12" s="56"/>
      <c r="F12" s="56"/>
      <c r="G12" s="42">
        <v>2020</v>
      </c>
      <c r="H12" s="42">
        <v>2021</v>
      </c>
      <c r="I12" s="42">
        <v>2022</v>
      </c>
      <c r="J12" s="42">
        <v>2023</v>
      </c>
      <c r="K12" s="42">
        <v>2024</v>
      </c>
    </row>
    <row r="13" spans="1:11" x14ac:dyDescent="0.25">
      <c r="A13" s="42">
        <v>1</v>
      </c>
      <c r="B13" s="42">
        <v>2</v>
      </c>
      <c r="C13" s="56">
        <v>3</v>
      </c>
      <c r="D13" s="56"/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</row>
    <row r="14" spans="1:11" ht="42" customHeight="1" x14ac:dyDescent="0.25">
      <c r="A14" s="55" t="s">
        <v>2</v>
      </c>
      <c r="B14" s="55" t="s">
        <v>22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1.5" hidden="1" customHeight="1" x14ac:dyDescent="0.25">
      <c r="A15" s="55"/>
      <c r="B15" s="55"/>
      <c r="C15" s="56"/>
      <c r="D15" s="56"/>
      <c r="E15" s="56"/>
      <c r="F15" s="56"/>
      <c r="G15" s="56"/>
      <c r="H15" s="56"/>
      <c r="I15" s="56"/>
      <c r="J15" s="56"/>
      <c r="K15" s="56"/>
    </row>
    <row r="16" spans="1:11" ht="15" hidden="1" customHeight="1" x14ac:dyDescent="0.25">
      <c r="A16" s="55"/>
      <c r="B16" s="55"/>
      <c r="C16" s="56"/>
      <c r="D16" s="56"/>
      <c r="E16" s="56"/>
      <c r="F16" s="56"/>
      <c r="G16" s="56"/>
      <c r="H16" s="56"/>
      <c r="I16" s="56"/>
      <c r="J16" s="56"/>
      <c r="K16" s="56"/>
    </row>
    <row r="17" spans="1:12" ht="24.75" customHeight="1" x14ac:dyDescent="0.25">
      <c r="A17" s="55"/>
      <c r="B17" s="55"/>
      <c r="C17" s="56"/>
      <c r="D17" s="56"/>
      <c r="E17" s="56"/>
      <c r="F17" s="56"/>
      <c r="G17" s="56"/>
      <c r="H17" s="56"/>
      <c r="I17" s="56"/>
      <c r="J17" s="56"/>
      <c r="K17" s="56"/>
    </row>
    <row r="18" spans="1:12" ht="12.75" customHeight="1" x14ac:dyDescent="0.25">
      <c r="A18" s="56" t="s">
        <v>3</v>
      </c>
      <c r="B18" s="61" t="s">
        <v>28</v>
      </c>
      <c r="C18" s="62"/>
      <c r="D18" s="56" t="s">
        <v>95</v>
      </c>
      <c r="E18" s="60" t="s">
        <v>4</v>
      </c>
      <c r="F18" s="59">
        <f>G18+H18+I18+J18+K18</f>
        <v>2759.2</v>
      </c>
      <c r="G18" s="59">
        <f>SUM(G20:G23)</f>
        <v>840</v>
      </c>
      <c r="H18" s="59">
        <f>SUM(H20:H23)</f>
        <v>141.19999999999999</v>
      </c>
      <c r="I18" s="59">
        <f>SUM(I20:I23)</f>
        <v>1078</v>
      </c>
      <c r="J18" s="59">
        <f>SUM(J20:J23)</f>
        <v>350</v>
      </c>
      <c r="K18" s="59">
        <f>SUM(K20:K23)</f>
        <v>350</v>
      </c>
    </row>
    <row r="19" spans="1:12" ht="1.5" hidden="1" customHeight="1" x14ac:dyDescent="0.25">
      <c r="A19" s="56"/>
      <c r="B19" s="63"/>
      <c r="C19" s="64"/>
      <c r="D19" s="56"/>
      <c r="E19" s="60"/>
      <c r="F19" s="59"/>
      <c r="G19" s="59"/>
      <c r="H19" s="59"/>
      <c r="I19" s="59"/>
      <c r="J19" s="59"/>
      <c r="K19" s="59"/>
    </row>
    <row r="20" spans="1:12" ht="30.75" customHeight="1" x14ac:dyDescent="0.25">
      <c r="A20" s="56"/>
      <c r="B20" s="63"/>
      <c r="C20" s="64"/>
      <c r="D20" s="56"/>
      <c r="E20" s="41" t="s">
        <v>44</v>
      </c>
      <c r="F20" s="48">
        <f>F25+F30</f>
        <v>0</v>
      </c>
      <c r="G20" s="48">
        <f t="shared" ref="G20:K20" si="0">G25+G30</f>
        <v>0</v>
      </c>
      <c r="H20" s="48">
        <f t="shared" si="0"/>
        <v>0</v>
      </c>
      <c r="I20" s="48">
        <f t="shared" si="0"/>
        <v>0</v>
      </c>
      <c r="J20" s="48">
        <f t="shared" si="0"/>
        <v>0</v>
      </c>
      <c r="K20" s="48">
        <f t="shared" si="0"/>
        <v>0</v>
      </c>
    </row>
    <row r="21" spans="1:12" ht="39" customHeight="1" x14ac:dyDescent="0.25">
      <c r="A21" s="56"/>
      <c r="B21" s="63"/>
      <c r="C21" s="64"/>
      <c r="D21" s="56"/>
      <c r="E21" s="41" t="s">
        <v>6</v>
      </c>
      <c r="F21" s="47">
        <f>F26+F31</f>
        <v>0</v>
      </c>
      <c r="G21" s="47">
        <f t="shared" ref="G21:K21" si="1">G26+G31</f>
        <v>0</v>
      </c>
      <c r="H21" s="47">
        <f t="shared" si="1"/>
        <v>0</v>
      </c>
      <c r="I21" s="47">
        <f t="shared" si="1"/>
        <v>0</v>
      </c>
      <c r="J21" s="47">
        <f t="shared" si="1"/>
        <v>0</v>
      </c>
      <c r="K21" s="47">
        <f t="shared" si="1"/>
        <v>0</v>
      </c>
    </row>
    <row r="22" spans="1:12" ht="39.75" customHeight="1" x14ac:dyDescent="0.25">
      <c r="A22" s="56"/>
      <c r="B22" s="63"/>
      <c r="C22" s="64"/>
      <c r="D22" s="56"/>
      <c r="E22" s="41" t="s">
        <v>7</v>
      </c>
      <c r="F22" s="47">
        <f>F27+F32</f>
        <v>2759.2</v>
      </c>
      <c r="G22" s="47">
        <f t="shared" ref="G22:K22" si="2">G27+G32</f>
        <v>840</v>
      </c>
      <c r="H22" s="47">
        <f t="shared" si="2"/>
        <v>141.19999999999999</v>
      </c>
      <c r="I22" s="47">
        <f t="shared" si="2"/>
        <v>1078</v>
      </c>
      <c r="J22" s="47">
        <f t="shared" si="2"/>
        <v>350</v>
      </c>
      <c r="K22" s="47">
        <f t="shared" si="2"/>
        <v>350</v>
      </c>
    </row>
    <row r="23" spans="1:12" ht="46.5" customHeight="1" x14ac:dyDescent="0.25">
      <c r="A23" s="56"/>
      <c r="B23" s="65"/>
      <c r="C23" s="66"/>
      <c r="D23" s="56"/>
      <c r="E23" s="41" t="s">
        <v>8</v>
      </c>
      <c r="F23" s="48">
        <f>F28+F33</f>
        <v>0</v>
      </c>
      <c r="G23" s="48">
        <f t="shared" ref="G23:K23" si="3">G28+G33</f>
        <v>0</v>
      </c>
      <c r="H23" s="48">
        <f t="shared" si="3"/>
        <v>0</v>
      </c>
      <c r="I23" s="48">
        <f t="shared" si="3"/>
        <v>0</v>
      </c>
      <c r="J23" s="48">
        <f t="shared" si="3"/>
        <v>0</v>
      </c>
      <c r="K23" s="48">
        <f t="shared" si="3"/>
        <v>0</v>
      </c>
    </row>
    <row r="24" spans="1:12" ht="27" customHeight="1" x14ac:dyDescent="0.25">
      <c r="A24" s="56" t="s">
        <v>9</v>
      </c>
      <c r="B24" s="56" t="s">
        <v>94</v>
      </c>
      <c r="C24" s="56"/>
      <c r="D24" s="56" t="s">
        <v>95</v>
      </c>
      <c r="E24" s="41" t="s">
        <v>4</v>
      </c>
      <c r="F24" s="47">
        <f>G24+H24+I24+J24+K24</f>
        <v>2544</v>
      </c>
      <c r="G24" s="48">
        <f t="shared" ref="G24:H24" si="4">SUM(G25:G28)</f>
        <v>766</v>
      </c>
      <c r="H24" s="48">
        <f t="shared" si="4"/>
        <v>0</v>
      </c>
      <c r="I24" s="48">
        <f t="shared" ref="I24:K24" si="5">SUM(I25:I28)</f>
        <v>1078</v>
      </c>
      <c r="J24" s="48">
        <f t="shared" si="5"/>
        <v>350</v>
      </c>
      <c r="K24" s="48">
        <f t="shared" si="5"/>
        <v>350</v>
      </c>
    </row>
    <row r="25" spans="1:12" ht="28.5" customHeight="1" x14ac:dyDescent="0.25">
      <c r="A25" s="56"/>
      <c r="B25" s="56"/>
      <c r="C25" s="56"/>
      <c r="D25" s="56"/>
      <c r="E25" s="41" t="s">
        <v>44</v>
      </c>
      <c r="F25" s="47">
        <f t="shared" ref="F25:F28" si="6">G25+H25+I25+J25+K25</f>
        <v>0</v>
      </c>
      <c r="G25" s="48">
        <f t="shared" ref="G25:K26" si="7">SUM(H25:K25)</f>
        <v>0</v>
      </c>
      <c r="H25" s="48">
        <f t="shared" si="7"/>
        <v>0</v>
      </c>
      <c r="I25" s="48">
        <f t="shared" si="7"/>
        <v>0</v>
      </c>
      <c r="J25" s="48">
        <f t="shared" si="7"/>
        <v>0</v>
      </c>
      <c r="K25" s="48">
        <f t="shared" si="7"/>
        <v>0</v>
      </c>
    </row>
    <row r="26" spans="1:12" ht="25.5" customHeight="1" x14ac:dyDescent="0.25">
      <c r="A26" s="56"/>
      <c r="B26" s="56"/>
      <c r="C26" s="56"/>
      <c r="D26" s="56"/>
      <c r="E26" s="41" t="s">
        <v>6</v>
      </c>
      <c r="F26" s="47">
        <f t="shared" si="6"/>
        <v>0</v>
      </c>
      <c r="G26" s="48">
        <f t="shared" si="7"/>
        <v>0</v>
      </c>
      <c r="H26" s="48">
        <f t="shared" si="7"/>
        <v>0</v>
      </c>
      <c r="I26" s="48">
        <f t="shared" si="7"/>
        <v>0</v>
      </c>
      <c r="J26" s="48">
        <f t="shared" si="7"/>
        <v>0</v>
      </c>
      <c r="K26" s="48">
        <f t="shared" si="7"/>
        <v>0</v>
      </c>
    </row>
    <row r="27" spans="1:12" ht="25.5" customHeight="1" x14ac:dyDescent="0.25">
      <c r="A27" s="56"/>
      <c r="B27" s="56"/>
      <c r="C27" s="56"/>
      <c r="D27" s="56"/>
      <c r="E27" s="41" t="s">
        <v>7</v>
      </c>
      <c r="F27" s="47">
        <f t="shared" si="6"/>
        <v>2544</v>
      </c>
      <c r="G27" s="48">
        <f>766</f>
        <v>766</v>
      </c>
      <c r="H27" s="48">
        <v>0</v>
      </c>
      <c r="I27" s="48">
        <v>1078</v>
      </c>
      <c r="J27" s="48">
        <v>350</v>
      </c>
      <c r="K27" s="48">
        <v>350</v>
      </c>
    </row>
    <row r="28" spans="1:12" ht="33" customHeight="1" x14ac:dyDescent="0.25">
      <c r="A28" s="56"/>
      <c r="B28" s="56"/>
      <c r="C28" s="56"/>
      <c r="D28" s="56"/>
      <c r="E28" s="41" t="s">
        <v>8</v>
      </c>
      <c r="F28" s="47">
        <f t="shared" si="6"/>
        <v>0</v>
      </c>
      <c r="G28" s="48">
        <f>SUM(H28:K28)</f>
        <v>0</v>
      </c>
      <c r="H28" s="48">
        <f>SUM(I28:L28)</f>
        <v>0</v>
      </c>
      <c r="I28" s="48">
        <f>SUM(J28:M28)</f>
        <v>0</v>
      </c>
      <c r="J28" s="48">
        <f>SUM(K28:N28)</f>
        <v>0</v>
      </c>
      <c r="K28" s="48">
        <f>SUM(L28:O28)</f>
        <v>0</v>
      </c>
    </row>
    <row r="29" spans="1:12" ht="25.5" customHeight="1" x14ac:dyDescent="0.25">
      <c r="A29" s="56" t="s">
        <v>11</v>
      </c>
      <c r="B29" s="56" t="s">
        <v>93</v>
      </c>
      <c r="C29" s="56"/>
      <c r="D29" s="56" t="s">
        <v>95</v>
      </c>
      <c r="E29" s="41" t="s">
        <v>4</v>
      </c>
      <c r="F29" s="47">
        <f t="shared" ref="F29:F44" si="8">G29+H29+I29+J29+K29</f>
        <v>215.2</v>
      </c>
      <c r="G29" s="48">
        <f t="shared" ref="G29:H29" si="9">SUM(G30:G33)</f>
        <v>74</v>
      </c>
      <c r="H29" s="48">
        <f t="shared" si="9"/>
        <v>141.19999999999999</v>
      </c>
      <c r="I29" s="48">
        <f t="shared" ref="I29:K29" si="10">SUM(I30:I33)</f>
        <v>0</v>
      </c>
      <c r="J29" s="48">
        <f t="shared" si="10"/>
        <v>0</v>
      </c>
      <c r="K29" s="48">
        <f t="shared" si="10"/>
        <v>0</v>
      </c>
    </row>
    <row r="30" spans="1:12" ht="26.25" customHeight="1" x14ac:dyDescent="0.25">
      <c r="A30" s="56"/>
      <c r="B30" s="56"/>
      <c r="C30" s="56"/>
      <c r="D30" s="56"/>
      <c r="E30" s="41" t="s">
        <v>44</v>
      </c>
      <c r="F30" s="47">
        <f t="shared" si="8"/>
        <v>0</v>
      </c>
      <c r="G30" s="48">
        <f t="shared" ref="G30:K31" si="11">SUM(H30:K30)</f>
        <v>0</v>
      </c>
      <c r="H30" s="48">
        <f t="shared" si="11"/>
        <v>0</v>
      </c>
      <c r="I30" s="48">
        <f t="shared" si="11"/>
        <v>0</v>
      </c>
      <c r="J30" s="48">
        <f t="shared" si="11"/>
        <v>0</v>
      </c>
      <c r="K30" s="48">
        <f t="shared" si="11"/>
        <v>0</v>
      </c>
    </row>
    <row r="31" spans="1:12" ht="27.75" customHeight="1" x14ac:dyDescent="0.25">
      <c r="A31" s="56"/>
      <c r="B31" s="56"/>
      <c r="C31" s="56"/>
      <c r="D31" s="56"/>
      <c r="E31" s="41" t="s">
        <v>6</v>
      </c>
      <c r="F31" s="48">
        <f t="shared" si="8"/>
        <v>0</v>
      </c>
      <c r="G31" s="48">
        <f t="shared" si="11"/>
        <v>0</v>
      </c>
      <c r="H31" s="48">
        <f t="shared" si="11"/>
        <v>0</v>
      </c>
      <c r="I31" s="48">
        <f t="shared" si="11"/>
        <v>0</v>
      </c>
      <c r="J31" s="48">
        <f t="shared" si="11"/>
        <v>0</v>
      </c>
      <c r="K31" s="48">
        <f t="shared" si="11"/>
        <v>0</v>
      </c>
    </row>
    <row r="32" spans="1:12" ht="26.25" customHeight="1" x14ac:dyDescent="0.25">
      <c r="A32" s="56"/>
      <c r="B32" s="56"/>
      <c r="C32" s="56"/>
      <c r="D32" s="56"/>
      <c r="E32" s="41" t="s">
        <v>7</v>
      </c>
      <c r="F32" s="47">
        <f t="shared" si="8"/>
        <v>215.2</v>
      </c>
      <c r="G32" s="48">
        <v>74</v>
      </c>
      <c r="H32" s="48">
        <v>141.19999999999999</v>
      </c>
      <c r="I32" s="48">
        <f t="shared" ref="I32:K33" si="12">SUM(J32:M32)</f>
        <v>0</v>
      </c>
      <c r="J32" s="48">
        <f t="shared" si="12"/>
        <v>0</v>
      </c>
      <c r="K32" s="48">
        <f t="shared" si="12"/>
        <v>0</v>
      </c>
      <c r="L32" s="22"/>
    </row>
    <row r="33" spans="1:11" ht="35.25" customHeight="1" x14ac:dyDescent="0.25">
      <c r="A33" s="56"/>
      <c r="B33" s="56"/>
      <c r="C33" s="56"/>
      <c r="D33" s="56"/>
      <c r="E33" s="41" t="s">
        <v>8</v>
      </c>
      <c r="F33" s="47">
        <f t="shared" si="8"/>
        <v>0</v>
      </c>
      <c r="G33" s="48">
        <f>SUM(H33:K33)</f>
        <v>0</v>
      </c>
      <c r="H33" s="48">
        <f>SUM(I33:L33)</f>
        <v>0</v>
      </c>
      <c r="I33" s="48">
        <f t="shared" si="12"/>
        <v>0</v>
      </c>
      <c r="J33" s="48">
        <f t="shared" si="12"/>
        <v>0</v>
      </c>
      <c r="K33" s="48">
        <f t="shared" si="12"/>
        <v>0</v>
      </c>
    </row>
    <row r="34" spans="1:11" ht="50.25" customHeight="1" x14ac:dyDescent="0.25">
      <c r="A34" s="45" t="s">
        <v>34</v>
      </c>
      <c r="B34" s="68" t="s">
        <v>14</v>
      </c>
      <c r="C34" s="69"/>
      <c r="D34" s="42"/>
      <c r="E34" s="41"/>
      <c r="F34" s="47"/>
      <c r="G34" s="48"/>
      <c r="H34" s="48"/>
      <c r="I34" s="48"/>
      <c r="J34" s="48"/>
      <c r="K34" s="48"/>
    </row>
    <row r="35" spans="1:11" ht="24" customHeight="1" x14ac:dyDescent="0.25">
      <c r="A35" s="56" t="s">
        <v>15</v>
      </c>
      <c r="B35" s="61" t="s">
        <v>104</v>
      </c>
      <c r="C35" s="62"/>
      <c r="D35" s="56" t="s">
        <v>96</v>
      </c>
      <c r="E35" s="43" t="s">
        <v>4</v>
      </c>
      <c r="F35" s="50">
        <f t="shared" si="8"/>
        <v>534.1</v>
      </c>
      <c r="G35" s="49">
        <f t="shared" ref="G35:H35" si="13">G40</f>
        <v>0</v>
      </c>
      <c r="H35" s="49">
        <f t="shared" si="13"/>
        <v>89.1</v>
      </c>
      <c r="I35" s="49">
        <f t="shared" ref="I35:K39" si="14">I40</f>
        <v>145</v>
      </c>
      <c r="J35" s="49">
        <f t="shared" si="14"/>
        <v>150</v>
      </c>
      <c r="K35" s="49">
        <f t="shared" si="14"/>
        <v>150</v>
      </c>
    </row>
    <row r="36" spans="1:11" ht="27" customHeight="1" x14ac:dyDescent="0.25">
      <c r="A36" s="56"/>
      <c r="B36" s="63"/>
      <c r="C36" s="64"/>
      <c r="D36" s="56"/>
      <c r="E36" s="41" t="s">
        <v>44</v>
      </c>
      <c r="F36" s="48">
        <f t="shared" si="8"/>
        <v>0</v>
      </c>
      <c r="G36" s="48">
        <f t="shared" ref="G36:H36" si="15">G41</f>
        <v>0</v>
      </c>
      <c r="H36" s="48">
        <f t="shared" si="15"/>
        <v>0</v>
      </c>
      <c r="I36" s="48">
        <f t="shared" si="14"/>
        <v>0</v>
      </c>
      <c r="J36" s="48">
        <f t="shared" si="14"/>
        <v>0</v>
      </c>
      <c r="K36" s="48">
        <f t="shared" si="14"/>
        <v>0</v>
      </c>
    </row>
    <row r="37" spans="1:11" ht="26.25" customHeight="1" x14ac:dyDescent="0.25">
      <c r="A37" s="56"/>
      <c r="B37" s="63"/>
      <c r="C37" s="64"/>
      <c r="D37" s="56"/>
      <c r="E37" s="41" t="s">
        <v>6</v>
      </c>
      <c r="F37" s="47">
        <f t="shared" si="8"/>
        <v>0</v>
      </c>
      <c r="G37" s="48">
        <f t="shared" ref="G37:H37" si="16">G42</f>
        <v>0</v>
      </c>
      <c r="H37" s="48">
        <f t="shared" si="16"/>
        <v>0</v>
      </c>
      <c r="I37" s="48">
        <f t="shared" si="14"/>
        <v>0</v>
      </c>
      <c r="J37" s="48">
        <f t="shared" si="14"/>
        <v>0</v>
      </c>
      <c r="K37" s="48">
        <f t="shared" si="14"/>
        <v>0</v>
      </c>
    </row>
    <row r="38" spans="1:11" ht="30" x14ac:dyDescent="0.25">
      <c r="A38" s="56"/>
      <c r="B38" s="63"/>
      <c r="C38" s="64"/>
      <c r="D38" s="56"/>
      <c r="E38" s="41" t="s">
        <v>7</v>
      </c>
      <c r="F38" s="47">
        <f t="shared" si="8"/>
        <v>534.1</v>
      </c>
      <c r="G38" s="48">
        <f t="shared" ref="G38:I38" si="17">G43</f>
        <v>0</v>
      </c>
      <c r="H38" s="48">
        <f t="shared" si="17"/>
        <v>89.1</v>
      </c>
      <c r="I38" s="48">
        <f t="shared" si="17"/>
        <v>145</v>
      </c>
      <c r="J38" s="48">
        <f t="shared" si="14"/>
        <v>150</v>
      </c>
      <c r="K38" s="48">
        <f t="shared" si="14"/>
        <v>150</v>
      </c>
    </row>
    <row r="39" spans="1:11" ht="35.25" customHeight="1" x14ac:dyDescent="0.25">
      <c r="A39" s="56"/>
      <c r="B39" s="65"/>
      <c r="C39" s="66"/>
      <c r="D39" s="56"/>
      <c r="E39" s="41" t="s">
        <v>8</v>
      </c>
      <c r="F39" s="47">
        <f t="shared" si="8"/>
        <v>0</v>
      </c>
      <c r="G39" s="48">
        <f t="shared" ref="G39:H39" si="18">G44</f>
        <v>0</v>
      </c>
      <c r="H39" s="48">
        <f t="shared" si="18"/>
        <v>0</v>
      </c>
      <c r="I39" s="48">
        <f t="shared" si="14"/>
        <v>0</v>
      </c>
      <c r="J39" s="48">
        <f t="shared" si="14"/>
        <v>0</v>
      </c>
      <c r="K39" s="48">
        <f t="shared" si="14"/>
        <v>0</v>
      </c>
    </row>
    <row r="40" spans="1:11" ht="15" customHeight="1" x14ac:dyDescent="0.25">
      <c r="A40" s="56" t="s">
        <v>17</v>
      </c>
      <c r="B40" s="56" t="s">
        <v>77</v>
      </c>
      <c r="C40" s="56"/>
      <c r="D40" s="56" t="s">
        <v>97</v>
      </c>
      <c r="E40" s="41" t="s">
        <v>4</v>
      </c>
      <c r="F40" s="47">
        <f t="shared" si="8"/>
        <v>534.1</v>
      </c>
      <c r="G40" s="48">
        <f>SUM(G41:G44)</f>
        <v>0</v>
      </c>
      <c r="H40" s="48">
        <f>SUM(H41:H44)</f>
        <v>89.1</v>
      </c>
      <c r="I40" s="48">
        <f>SUM(I41:I44)</f>
        <v>145</v>
      </c>
      <c r="J40" s="48">
        <f>SUM(J41:J44)</f>
        <v>150</v>
      </c>
      <c r="K40" s="48">
        <f>SUM(K41:K44)</f>
        <v>150</v>
      </c>
    </row>
    <row r="41" spans="1:11" ht="30" customHeight="1" x14ac:dyDescent="0.25">
      <c r="A41" s="56"/>
      <c r="B41" s="56"/>
      <c r="C41" s="56"/>
      <c r="D41" s="56"/>
      <c r="E41" s="41" t="s">
        <v>44</v>
      </c>
      <c r="F41" s="48">
        <f t="shared" si="8"/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</row>
    <row r="42" spans="1:11" ht="26.25" customHeight="1" x14ac:dyDescent="0.25">
      <c r="A42" s="56"/>
      <c r="B42" s="56"/>
      <c r="C42" s="56"/>
      <c r="D42" s="56"/>
      <c r="E42" s="41" t="s">
        <v>6</v>
      </c>
      <c r="F42" s="47">
        <f t="shared" si="8"/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</row>
    <row r="43" spans="1:11" ht="28.5" customHeight="1" x14ac:dyDescent="0.25">
      <c r="A43" s="56"/>
      <c r="B43" s="56"/>
      <c r="C43" s="56"/>
      <c r="D43" s="56"/>
      <c r="E43" s="41" t="s">
        <v>7</v>
      </c>
      <c r="F43" s="47">
        <f t="shared" si="8"/>
        <v>534.1</v>
      </c>
      <c r="G43" s="48">
        <v>0</v>
      </c>
      <c r="H43" s="48">
        <v>89.1</v>
      </c>
      <c r="I43" s="48">
        <v>145</v>
      </c>
      <c r="J43" s="48">
        <v>150</v>
      </c>
      <c r="K43" s="48">
        <v>150</v>
      </c>
    </row>
    <row r="44" spans="1:11" ht="26.25" customHeight="1" x14ac:dyDescent="0.25">
      <c r="A44" s="56"/>
      <c r="B44" s="56"/>
      <c r="C44" s="56"/>
      <c r="D44" s="56"/>
      <c r="E44" s="41" t="s">
        <v>8</v>
      </c>
      <c r="F44" s="47">
        <f t="shared" si="8"/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</row>
    <row r="45" spans="1:11" ht="15.75" customHeight="1" x14ac:dyDescent="0.25">
      <c r="A45" s="56" t="s">
        <v>18</v>
      </c>
      <c r="B45" s="56"/>
      <c r="C45" s="56"/>
      <c r="D45" s="56"/>
      <c r="E45" s="56"/>
      <c r="F45" s="47"/>
      <c r="G45" s="48"/>
      <c r="H45" s="48"/>
      <c r="I45" s="48"/>
      <c r="J45" s="48"/>
      <c r="K45" s="48"/>
    </row>
    <row r="46" spans="1:11" ht="13.5" customHeight="1" x14ac:dyDescent="0.25">
      <c r="A46" s="60" t="s">
        <v>41</v>
      </c>
      <c r="B46" s="60"/>
      <c r="C46" s="60"/>
      <c r="D46" s="60"/>
      <c r="E46" s="60"/>
      <c r="F46" s="49">
        <f>F18+F35</f>
        <v>3293.2999999999997</v>
      </c>
      <c r="G46" s="49">
        <f t="shared" ref="G46:K46" si="19">G18+G35</f>
        <v>840</v>
      </c>
      <c r="H46" s="49">
        <f t="shared" si="19"/>
        <v>230.29999999999998</v>
      </c>
      <c r="I46" s="49">
        <f t="shared" si="19"/>
        <v>1223</v>
      </c>
      <c r="J46" s="49">
        <f t="shared" si="19"/>
        <v>500</v>
      </c>
      <c r="K46" s="49">
        <f t="shared" si="19"/>
        <v>500</v>
      </c>
    </row>
    <row r="47" spans="1:11" x14ac:dyDescent="0.25">
      <c r="A47" s="67" t="s">
        <v>19</v>
      </c>
      <c r="B47" s="67"/>
      <c r="C47" s="67"/>
      <c r="D47" s="67"/>
      <c r="E47" s="67"/>
      <c r="F47" s="47">
        <f>F21+F37</f>
        <v>0</v>
      </c>
      <c r="G47" s="47">
        <f t="shared" ref="G47:K47" si="20">G21+G37</f>
        <v>0</v>
      </c>
      <c r="H47" s="47">
        <f t="shared" si="20"/>
        <v>0</v>
      </c>
      <c r="I47" s="47">
        <f t="shared" si="20"/>
        <v>0</v>
      </c>
      <c r="J47" s="47">
        <f t="shared" si="20"/>
        <v>0</v>
      </c>
      <c r="K47" s="47">
        <f t="shared" si="20"/>
        <v>0</v>
      </c>
    </row>
    <row r="48" spans="1:11" x14ac:dyDescent="0.25">
      <c r="A48" s="67" t="s">
        <v>20</v>
      </c>
      <c r="B48" s="67"/>
      <c r="C48" s="67"/>
      <c r="D48" s="67"/>
      <c r="E48" s="67"/>
      <c r="F48" s="47">
        <f>F20+F36</f>
        <v>0</v>
      </c>
      <c r="G48" s="47">
        <f t="shared" ref="G48:K48" si="21">G20+G36</f>
        <v>0</v>
      </c>
      <c r="H48" s="47">
        <f t="shared" si="21"/>
        <v>0</v>
      </c>
      <c r="I48" s="47">
        <f t="shared" si="21"/>
        <v>0</v>
      </c>
      <c r="J48" s="47">
        <f t="shared" si="21"/>
        <v>0</v>
      </c>
      <c r="K48" s="47">
        <f t="shared" si="21"/>
        <v>0</v>
      </c>
    </row>
    <row r="49" spans="1:11" x14ac:dyDescent="0.25">
      <c r="A49" s="67" t="s">
        <v>21</v>
      </c>
      <c r="B49" s="67"/>
      <c r="C49" s="67"/>
      <c r="D49" s="67"/>
      <c r="E49" s="67"/>
      <c r="F49" s="47">
        <f>F22+F38</f>
        <v>3293.2999999999997</v>
      </c>
      <c r="G49" s="47">
        <f t="shared" ref="G49:K49" si="22">G22+G38</f>
        <v>840</v>
      </c>
      <c r="H49" s="47">
        <f t="shared" si="22"/>
        <v>230.29999999999998</v>
      </c>
      <c r="I49" s="47">
        <f t="shared" si="22"/>
        <v>1223</v>
      </c>
      <c r="J49" s="47">
        <f t="shared" si="22"/>
        <v>500</v>
      </c>
      <c r="K49" s="47">
        <f t="shared" si="22"/>
        <v>500</v>
      </c>
    </row>
    <row r="50" spans="1:11" x14ac:dyDescent="0.25">
      <c r="A50" s="67" t="s">
        <v>8</v>
      </c>
      <c r="B50" s="67"/>
      <c r="C50" s="67"/>
      <c r="D50" s="67"/>
      <c r="E50" s="67"/>
      <c r="F50" s="48">
        <f>F23+F39</f>
        <v>0</v>
      </c>
      <c r="G50" s="48">
        <f t="shared" ref="G50:K50" si="23">G23+G39</f>
        <v>0</v>
      </c>
      <c r="H50" s="48">
        <f t="shared" si="23"/>
        <v>0</v>
      </c>
      <c r="I50" s="48">
        <f t="shared" si="23"/>
        <v>0</v>
      </c>
      <c r="J50" s="48">
        <f t="shared" si="23"/>
        <v>0</v>
      </c>
      <c r="K50" s="48">
        <f t="shared" si="23"/>
        <v>0</v>
      </c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x14ac:dyDescent="0.25">
      <c r="A52" s="2"/>
    </row>
  </sheetData>
  <mergeCells count="54">
    <mergeCell ref="A47:E47"/>
    <mergeCell ref="A48:E48"/>
    <mergeCell ref="A49:E49"/>
    <mergeCell ref="A50:E50"/>
    <mergeCell ref="B14:B17"/>
    <mergeCell ref="A40:A44"/>
    <mergeCell ref="B40:C44"/>
    <mergeCell ref="D40:D44"/>
    <mergeCell ref="A45:E45"/>
    <mergeCell ref="A46:E46"/>
    <mergeCell ref="A29:A33"/>
    <mergeCell ref="B29:C33"/>
    <mergeCell ref="D29:D33"/>
    <mergeCell ref="D35:D39"/>
    <mergeCell ref="B35:C39"/>
    <mergeCell ref="B34:C34"/>
    <mergeCell ref="A35:A39"/>
    <mergeCell ref="A24:A28"/>
    <mergeCell ref="B24:C28"/>
    <mergeCell ref="D24:D28"/>
    <mergeCell ref="B18:C23"/>
    <mergeCell ref="D18:D23"/>
    <mergeCell ref="A18:A23"/>
    <mergeCell ref="G14:G17"/>
    <mergeCell ref="C13:D13"/>
    <mergeCell ref="I18:I19"/>
    <mergeCell ref="J18:J19"/>
    <mergeCell ref="G9:K10"/>
    <mergeCell ref="K18:K19"/>
    <mergeCell ref="E18:E19"/>
    <mergeCell ref="F18:F19"/>
    <mergeCell ref="G18:G19"/>
    <mergeCell ref="H18:H19"/>
    <mergeCell ref="A14:A17"/>
    <mergeCell ref="C14:D17"/>
    <mergeCell ref="E14:E17"/>
    <mergeCell ref="F14:F17"/>
    <mergeCell ref="A6:K6"/>
    <mergeCell ref="A7:K7"/>
    <mergeCell ref="A8:K8"/>
    <mergeCell ref="E9:E12"/>
    <mergeCell ref="F9:F12"/>
    <mergeCell ref="A9:A12"/>
    <mergeCell ref="H14:H17"/>
    <mergeCell ref="I14:I17"/>
    <mergeCell ref="J14:J17"/>
    <mergeCell ref="K14:K17"/>
    <mergeCell ref="B9:B12"/>
    <mergeCell ref="C9:D12"/>
    <mergeCell ref="A3:K3"/>
    <mergeCell ref="A4:K4"/>
    <mergeCell ref="A5:K5"/>
    <mergeCell ref="A1:K1"/>
    <mergeCell ref="A2:K2"/>
  </mergeCells>
  <pageMargins left="0.23622047244094491" right="0.23622047244094491" top="1.3779527559055118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2" sqref="A2:K2"/>
    </sheetView>
  </sheetViews>
  <sheetFormatPr defaultRowHeight="15" x14ac:dyDescent="0.25"/>
  <cols>
    <col min="1" max="1" width="7.28515625" customWidth="1"/>
    <col min="2" max="2" width="31.28515625" customWidth="1"/>
    <col min="3" max="3" width="28.28515625" customWidth="1"/>
    <col min="4" max="4" width="14" customWidth="1"/>
    <col min="5" max="5" width="13.42578125" bestFit="1" customWidth="1"/>
    <col min="7" max="7" width="8.28515625" customWidth="1"/>
    <col min="8" max="8" width="8.140625" customWidth="1"/>
    <col min="9" max="9" width="7.85546875" customWidth="1"/>
    <col min="11" max="11" width="9.140625" hidden="1" customWidth="1"/>
  </cols>
  <sheetData>
    <row r="1" spans="1:13" x14ac:dyDescent="0.25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3" x14ac:dyDescent="0.25">
      <c r="A2" s="53" t="s">
        <v>108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3" x14ac:dyDescent="0.25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</row>
    <row r="4" spans="1:13" x14ac:dyDescent="0.25">
      <c r="A4" s="54" t="s">
        <v>39</v>
      </c>
      <c r="B4" s="54"/>
      <c r="C4" s="54"/>
      <c r="D4" s="54"/>
      <c r="E4" s="54"/>
      <c r="F4" s="54"/>
      <c r="G4" s="54"/>
      <c r="H4" s="54"/>
      <c r="I4" s="54"/>
      <c r="J4" s="54"/>
    </row>
    <row r="5" spans="1:13" x14ac:dyDescent="0.25">
      <c r="A5" s="54" t="s">
        <v>29</v>
      </c>
      <c r="B5" s="54"/>
      <c r="C5" s="54"/>
      <c r="D5" s="54"/>
      <c r="E5" s="54"/>
      <c r="F5" s="54"/>
      <c r="G5" s="54"/>
      <c r="H5" s="54"/>
      <c r="I5" s="54"/>
      <c r="J5" s="54"/>
    </row>
    <row r="6" spans="1:13" x14ac:dyDescent="0.25">
      <c r="A6" s="54" t="s">
        <v>91</v>
      </c>
      <c r="B6" s="54"/>
      <c r="C6" s="54"/>
      <c r="D6" s="54"/>
      <c r="E6" s="54"/>
      <c r="F6" s="54"/>
      <c r="G6" s="54"/>
      <c r="H6" s="54"/>
      <c r="I6" s="54"/>
      <c r="J6" s="54"/>
    </row>
    <row r="7" spans="1:13" x14ac:dyDescent="0.25">
      <c r="A7" s="76" t="s">
        <v>40</v>
      </c>
      <c r="B7" s="76"/>
      <c r="C7" s="76"/>
      <c r="D7" s="76"/>
      <c r="E7" s="76"/>
      <c r="F7" s="76"/>
      <c r="G7" s="76"/>
      <c r="H7" s="76"/>
      <c r="I7" s="76"/>
      <c r="J7" s="76"/>
    </row>
    <row r="8" spans="1:13" x14ac:dyDescent="0.25">
      <c r="A8" s="77" t="s">
        <v>98</v>
      </c>
      <c r="B8" s="77"/>
      <c r="C8" s="77"/>
      <c r="D8" s="77"/>
      <c r="E8" s="77"/>
      <c r="F8" s="76"/>
      <c r="G8" s="76"/>
      <c r="H8" s="76"/>
      <c r="I8" s="76"/>
      <c r="J8" s="76"/>
    </row>
    <row r="9" spans="1:13" ht="51" customHeight="1" x14ac:dyDescent="0.25">
      <c r="A9" s="56" t="s">
        <v>24</v>
      </c>
      <c r="B9" s="56" t="s">
        <v>23</v>
      </c>
      <c r="C9" s="56" t="s">
        <v>36</v>
      </c>
      <c r="D9" s="56" t="s">
        <v>0</v>
      </c>
      <c r="E9" s="56" t="s">
        <v>26</v>
      </c>
      <c r="F9" s="56" t="s">
        <v>1</v>
      </c>
      <c r="G9" s="56"/>
      <c r="H9" s="56"/>
      <c r="I9" s="56"/>
      <c r="J9" s="56"/>
      <c r="K9" s="22"/>
      <c r="L9" s="22"/>
      <c r="M9" s="22"/>
    </row>
    <row r="10" spans="1:13" ht="3" hidden="1" customHeight="1" x14ac:dyDescent="0.2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22"/>
      <c r="L10" s="22"/>
      <c r="M10" s="22"/>
    </row>
    <row r="11" spans="1:13" hidden="1" x14ac:dyDescent="0.25">
      <c r="A11" s="56"/>
      <c r="B11" s="56"/>
      <c r="C11" s="56"/>
      <c r="D11" s="56"/>
      <c r="E11" s="56"/>
      <c r="F11" s="16"/>
      <c r="G11" s="16"/>
      <c r="H11" s="16"/>
      <c r="I11" s="16"/>
      <c r="J11" s="16"/>
      <c r="K11" s="22"/>
      <c r="L11" s="22"/>
      <c r="M11" s="22"/>
    </row>
    <row r="12" spans="1:13" x14ac:dyDescent="0.25">
      <c r="A12" s="56"/>
      <c r="B12" s="56"/>
      <c r="C12" s="56"/>
      <c r="D12" s="56"/>
      <c r="E12" s="56"/>
      <c r="F12" s="42">
        <v>2020</v>
      </c>
      <c r="G12" s="42">
        <v>2021</v>
      </c>
      <c r="H12" s="42">
        <v>2022</v>
      </c>
      <c r="I12" s="24">
        <v>2023</v>
      </c>
      <c r="J12" s="20">
        <v>2024</v>
      </c>
      <c r="K12" s="22"/>
      <c r="L12" s="22"/>
      <c r="M12" s="22"/>
    </row>
    <row r="13" spans="1:13" ht="15.75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22"/>
      <c r="L13" s="22"/>
      <c r="M13" s="22"/>
    </row>
    <row r="14" spans="1:13" ht="42" customHeight="1" x14ac:dyDescent="0.25">
      <c r="A14" s="5" t="s">
        <v>2</v>
      </c>
      <c r="B14" s="6" t="s">
        <v>32</v>
      </c>
      <c r="C14" s="5"/>
      <c r="D14" s="4"/>
      <c r="E14" s="5"/>
      <c r="F14" s="19"/>
      <c r="G14" s="19"/>
      <c r="H14" s="19"/>
      <c r="I14" s="19"/>
      <c r="J14" s="19"/>
      <c r="K14" s="22"/>
      <c r="L14" s="22"/>
      <c r="M14" s="22"/>
    </row>
    <row r="15" spans="1:13" ht="12.75" customHeight="1" x14ac:dyDescent="0.25">
      <c r="A15" s="73" t="s">
        <v>3</v>
      </c>
      <c r="B15" s="70" t="s">
        <v>38</v>
      </c>
      <c r="C15" s="70" t="s">
        <v>16</v>
      </c>
      <c r="D15" s="6" t="s">
        <v>4</v>
      </c>
      <c r="E15" s="14">
        <f>F15+G15+H15+I15+J15</f>
        <v>3738.9</v>
      </c>
      <c r="F15" s="17">
        <f>F20</f>
        <v>44</v>
      </c>
      <c r="G15" s="46">
        <f t="shared" ref="G15:J15" si="0">G20</f>
        <v>432.9</v>
      </c>
      <c r="H15" s="46">
        <f t="shared" si="0"/>
        <v>3062</v>
      </c>
      <c r="I15" s="46">
        <f t="shared" si="0"/>
        <v>100</v>
      </c>
      <c r="J15" s="46">
        <f t="shared" si="0"/>
        <v>100</v>
      </c>
      <c r="K15" s="22"/>
      <c r="L15" s="22"/>
      <c r="M15" s="22"/>
    </row>
    <row r="16" spans="1:13" ht="25.5" customHeight="1" x14ac:dyDescent="0.25">
      <c r="A16" s="74"/>
      <c r="B16" s="71"/>
      <c r="C16" s="71"/>
      <c r="D16" s="3" t="s">
        <v>44</v>
      </c>
      <c r="E16" s="44">
        <f>F16+G16+H16+I16+J1+J16</f>
        <v>0</v>
      </c>
      <c r="F16" s="44">
        <f t="shared" ref="F16:J19" si="1">F21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22"/>
      <c r="L16" s="22"/>
      <c r="M16" s="22"/>
    </row>
    <row r="17" spans="1:13" ht="26.25" customHeight="1" x14ac:dyDescent="0.25">
      <c r="A17" s="74"/>
      <c r="B17" s="71"/>
      <c r="C17" s="71"/>
      <c r="D17" s="3" t="s">
        <v>45</v>
      </c>
      <c r="E17" s="44">
        <f>F17+G17+H17+I17+J17</f>
        <v>0</v>
      </c>
      <c r="F17" s="44">
        <f t="shared" si="1"/>
        <v>0</v>
      </c>
      <c r="G17" s="44">
        <f t="shared" si="1"/>
        <v>0</v>
      </c>
      <c r="H17" s="44">
        <f t="shared" si="1"/>
        <v>0</v>
      </c>
      <c r="I17" s="44">
        <f t="shared" si="1"/>
        <v>0</v>
      </c>
      <c r="J17" s="44">
        <f t="shared" si="1"/>
        <v>0</v>
      </c>
      <c r="K17" s="22"/>
      <c r="L17" s="22"/>
      <c r="M17" s="22"/>
    </row>
    <row r="18" spans="1:13" ht="27" customHeight="1" x14ac:dyDescent="0.25">
      <c r="A18" s="74"/>
      <c r="B18" s="71"/>
      <c r="C18" s="71"/>
      <c r="D18" s="3" t="s">
        <v>7</v>
      </c>
      <c r="E18" s="44">
        <f>F18+G18+H18+I18+J18</f>
        <v>3738.9</v>
      </c>
      <c r="F18" s="44">
        <f t="shared" si="1"/>
        <v>44</v>
      </c>
      <c r="G18" s="44">
        <f t="shared" si="1"/>
        <v>432.9</v>
      </c>
      <c r="H18" s="44">
        <f t="shared" si="1"/>
        <v>3062</v>
      </c>
      <c r="I18" s="44">
        <f t="shared" si="1"/>
        <v>100</v>
      </c>
      <c r="J18" s="44">
        <f t="shared" si="1"/>
        <v>100</v>
      </c>
      <c r="K18" s="22"/>
      <c r="L18" s="22"/>
      <c r="M18" s="22"/>
    </row>
    <row r="19" spans="1:13" ht="27" customHeight="1" x14ac:dyDescent="0.25">
      <c r="A19" s="75"/>
      <c r="B19" s="72"/>
      <c r="C19" s="72"/>
      <c r="D19" s="3" t="s">
        <v>8</v>
      </c>
      <c r="E19" s="44">
        <f>F19+G19+H19+I19</f>
        <v>0</v>
      </c>
      <c r="F19" s="44">
        <f t="shared" si="1"/>
        <v>0</v>
      </c>
      <c r="G19" s="44">
        <f t="shared" si="1"/>
        <v>0</v>
      </c>
      <c r="H19" s="44">
        <f t="shared" si="1"/>
        <v>0</v>
      </c>
      <c r="I19" s="44">
        <f t="shared" si="1"/>
        <v>0</v>
      </c>
      <c r="J19" s="44">
        <f t="shared" si="1"/>
        <v>0</v>
      </c>
      <c r="K19" s="22"/>
      <c r="L19" s="22"/>
      <c r="M19" s="22"/>
    </row>
    <row r="20" spans="1:13" ht="11.25" customHeight="1" x14ac:dyDescent="0.25">
      <c r="A20" s="81" t="s">
        <v>9</v>
      </c>
      <c r="B20" s="67" t="s">
        <v>33</v>
      </c>
      <c r="C20" s="56" t="s">
        <v>16</v>
      </c>
      <c r="D20" s="3" t="s">
        <v>4</v>
      </c>
      <c r="E20" s="13">
        <f>SUM(E21:E24)</f>
        <v>3738.9</v>
      </c>
      <c r="F20" s="21">
        <f t="shared" ref="F20:J20" si="2">SUM(F21:F24)</f>
        <v>44</v>
      </c>
      <c r="G20" s="21">
        <f t="shared" si="2"/>
        <v>432.9</v>
      </c>
      <c r="H20" s="21">
        <f t="shared" si="2"/>
        <v>3062</v>
      </c>
      <c r="I20" s="21">
        <f t="shared" si="2"/>
        <v>100</v>
      </c>
      <c r="J20" s="21">
        <f t="shared" si="2"/>
        <v>100</v>
      </c>
      <c r="K20" s="22"/>
      <c r="L20" s="22"/>
      <c r="M20" s="22"/>
    </row>
    <row r="21" spans="1:13" ht="27.75" customHeight="1" x14ac:dyDescent="0.25">
      <c r="A21" s="81"/>
      <c r="B21" s="67"/>
      <c r="C21" s="56"/>
      <c r="D21" s="41" t="s">
        <v>44</v>
      </c>
      <c r="E21" s="13">
        <f>SUM(F21:J21)</f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22"/>
      <c r="L21" s="22"/>
      <c r="M21" s="22"/>
    </row>
    <row r="22" spans="1:13" ht="27" customHeight="1" x14ac:dyDescent="0.25">
      <c r="A22" s="81"/>
      <c r="B22" s="67"/>
      <c r="C22" s="56"/>
      <c r="D22" s="41" t="s">
        <v>45</v>
      </c>
      <c r="E22" s="13">
        <f>SUM(F22:J22)</f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22"/>
      <c r="L22" s="22"/>
      <c r="M22" s="22"/>
    </row>
    <row r="23" spans="1:13" ht="27.75" customHeight="1" x14ac:dyDescent="0.25">
      <c r="A23" s="81"/>
      <c r="B23" s="67"/>
      <c r="C23" s="56"/>
      <c r="D23" s="41" t="s">
        <v>7</v>
      </c>
      <c r="E23" s="13">
        <f>SUM(F23:J23)</f>
        <v>3738.9</v>
      </c>
      <c r="F23" s="18">
        <v>44</v>
      </c>
      <c r="G23" s="18">
        <v>432.9</v>
      </c>
      <c r="H23" s="18">
        <v>3062</v>
      </c>
      <c r="I23" s="18">
        <v>100</v>
      </c>
      <c r="J23" s="18">
        <v>100</v>
      </c>
      <c r="K23" s="22"/>
      <c r="L23" s="22"/>
      <c r="M23" s="22"/>
    </row>
    <row r="24" spans="1:13" ht="26.25" customHeight="1" x14ac:dyDescent="0.25">
      <c r="A24" s="81"/>
      <c r="B24" s="67"/>
      <c r="C24" s="56"/>
      <c r="D24" s="41" t="s">
        <v>8</v>
      </c>
      <c r="E24" s="13">
        <f>SUM(F24:J24)</f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</row>
    <row r="25" spans="1:13" ht="42.75" x14ac:dyDescent="0.25">
      <c r="A25" s="5" t="s">
        <v>34</v>
      </c>
      <c r="B25" s="6" t="s">
        <v>35</v>
      </c>
      <c r="C25" s="4"/>
      <c r="D25" s="3"/>
      <c r="E25" s="13"/>
      <c r="F25" s="18"/>
      <c r="G25" s="18"/>
      <c r="H25" s="18"/>
      <c r="I25" s="18"/>
      <c r="J25" s="18"/>
      <c r="K25" s="22"/>
      <c r="L25" s="22"/>
      <c r="M25" s="22"/>
    </row>
    <row r="26" spans="1:13" ht="15.75" customHeight="1" x14ac:dyDescent="0.25">
      <c r="A26" s="82" t="s">
        <v>15</v>
      </c>
      <c r="B26" s="67" t="s">
        <v>37</v>
      </c>
      <c r="C26" s="56" t="s">
        <v>10</v>
      </c>
      <c r="D26" s="3" t="s">
        <v>4</v>
      </c>
      <c r="E26" s="14">
        <f>F26+G26+H26+I26+J26</f>
        <v>85</v>
      </c>
      <c r="F26" s="17">
        <f t="shared" ref="F26:J26" si="3">F31</f>
        <v>10</v>
      </c>
      <c r="G26" s="17">
        <f t="shared" si="3"/>
        <v>0</v>
      </c>
      <c r="H26" s="17">
        <f t="shared" si="3"/>
        <v>25</v>
      </c>
      <c r="I26" s="17">
        <f t="shared" si="3"/>
        <v>25</v>
      </c>
      <c r="J26" s="17">
        <f t="shared" si="3"/>
        <v>25</v>
      </c>
      <c r="K26" s="22"/>
      <c r="L26" s="22"/>
      <c r="M26" s="22"/>
    </row>
    <row r="27" spans="1:13" ht="26.25" customHeight="1" x14ac:dyDescent="0.25">
      <c r="A27" s="82"/>
      <c r="B27" s="67"/>
      <c r="C27" s="56"/>
      <c r="D27" s="41" t="s">
        <v>44</v>
      </c>
      <c r="E27" s="44">
        <f>E32</f>
        <v>0</v>
      </c>
      <c r="F27" s="44">
        <f t="shared" ref="F27:J27" si="4">F32</f>
        <v>0</v>
      </c>
      <c r="G27" s="44">
        <f t="shared" si="4"/>
        <v>0</v>
      </c>
      <c r="H27" s="44">
        <f t="shared" si="4"/>
        <v>0</v>
      </c>
      <c r="I27" s="44">
        <f t="shared" si="4"/>
        <v>0</v>
      </c>
      <c r="J27" s="44">
        <f t="shared" si="4"/>
        <v>0</v>
      </c>
      <c r="K27" s="22"/>
      <c r="L27" s="22"/>
      <c r="M27" s="22"/>
    </row>
    <row r="28" spans="1:13" ht="27" customHeight="1" x14ac:dyDescent="0.25">
      <c r="A28" s="82"/>
      <c r="B28" s="67"/>
      <c r="C28" s="56"/>
      <c r="D28" s="41" t="s">
        <v>45</v>
      </c>
      <c r="E28" s="44">
        <f t="shared" ref="E28:K30" si="5">E33</f>
        <v>0</v>
      </c>
      <c r="F28" s="44">
        <f t="shared" si="5"/>
        <v>0</v>
      </c>
      <c r="G28" s="44">
        <f t="shared" si="5"/>
        <v>0</v>
      </c>
      <c r="H28" s="44">
        <f t="shared" si="5"/>
        <v>0</v>
      </c>
      <c r="I28" s="44">
        <f t="shared" si="5"/>
        <v>0</v>
      </c>
      <c r="J28" s="44">
        <f t="shared" si="5"/>
        <v>0</v>
      </c>
      <c r="K28" s="22"/>
      <c r="L28" s="22"/>
      <c r="M28" s="22"/>
    </row>
    <row r="29" spans="1:13" ht="27" customHeight="1" x14ac:dyDescent="0.25">
      <c r="A29" s="82"/>
      <c r="B29" s="67"/>
      <c r="C29" s="56"/>
      <c r="D29" s="41" t="s">
        <v>7</v>
      </c>
      <c r="E29" s="44">
        <f t="shared" si="5"/>
        <v>85</v>
      </c>
      <c r="F29" s="44">
        <f t="shared" si="5"/>
        <v>10</v>
      </c>
      <c r="G29" s="44">
        <f t="shared" si="5"/>
        <v>0</v>
      </c>
      <c r="H29" s="44">
        <f t="shared" si="5"/>
        <v>25</v>
      </c>
      <c r="I29" s="44">
        <f t="shared" si="5"/>
        <v>25</v>
      </c>
      <c r="J29" s="44">
        <f t="shared" si="5"/>
        <v>25</v>
      </c>
      <c r="K29" s="22"/>
      <c r="L29" s="22"/>
      <c r="M29" s="22"/>
    </row>
    <row r="30" spans="1:13" ht="25.5" customHeight="1" x14ac:dyDescent="0.25">
      <c r="A30" s="82"/>
      <c r="B30" s="67"/>
      <c r="C30" s="56"/>
      <c r="D30" s="41" t="s">
        <v>8</v>
      </c>
      <c r="E30" s="44">
        <f t="shared" si="5"/>
        <v>0</v>
      </c>
      <c r="F30" s="44">
        <f t="shared" si="5"/>
        <v>0</v>
      </c>
      <c r="G30" s="44">
        <f t="shared" si="5"/>
        <v>0</v>
      </c>
      <c r="H30" s="44">
        <f t="shared" si="5"/>
        <v>0</v>
      </c>
      <c r="I30" s="44">
        <f t="shared" si="5"/>
        <v>0</v>
      </c>
      <c r="J30" s="44">
        <f t="shared" si="5"/>
        <v>0</v>
      </c>
      <c r="K30" s="46">
        <f t="shared" si="5"/>
        <v>0</v>
      </c>
      <c r="L30" s="22"/>
      <c r="M30" s="22"/>
    </row>
    <row r="31" spans="1:13" ht="16.5" customHeight="1" x14ac:dyDescent="0.25">
      <c r="A31" s="79" t="s">
        <v>17</v>
      </c>
      <c r="B31" s="67" t="s">
        <v>102</v>
      </c>
      <c r="C31" s="56" t="s">
        <v>16</v>
      </c>
      <c r="D31" s="3" t="s">
        <v>4</v>
      </c>
      <c r="E31" s="13">
        <f>SUM(E32:E35)</f>
        <v>85</v>
      </c>
      <c r="F31" s="21">
        <f t="shared" ref="F31:K31" si="6">SUM(F32:F35)</f>
        <v>10</v>
      </c>
      <c r="G31" s="21">
        <f t="shared" si="6"/>
        <v>0</v>
      </c>
      <c r="H31" s="21">
        <f t="shared" si="6"/>
        <v>25</v>
      </c>
      <c r="I31" s="44">
        <f t="shared" si="6"/>
        <v>25</v>
      </c>
      <c r="J31" s="44">
        <f t="shared" si="6"/>
        <v>25</v>
      </c>
      <c r="K31" s="44">
        <f t="shared" si="6"/>
        <v>0</v>
      </c>
      <c r="L31" s="22"/>
      <c r="M31" s="22"/>
    </row>
    <row r="32" spans="1:13" ht="30" x14ac:dyDescent="0.25">
      <c r="A32" s="79"/>
      <c r="B32" s="67"/>
      <c r="C32" s="56"/>
      <c r="D32" s="41" t="s">
        <v>44</v>
      </c>
      <c r="E32" s="13">
        <f>SUM(F32:J32)</f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22"/>
      <c r="L32" s="22"/>
      <c r="M32" s="22"/>
    </row>
    <row r="33" spans="1:13" ht="30" x14ac:dyDescent="0.25">
      <c r="A33" s="79"/>
      <c r="B33" s="67"/>
      <c r="C33" s="56"/>
      <c r="D33" s="41" t="s">
        <v>45</v>
      </c>
      <c r="E33" s="13">
        <f>SUM(F33:J33)</f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22"/>
      <c r="L33" s="22"/>
      <c r="M33" s="22"/>
    </row>
    <row r="34" spans="1:13" ht="30" x14ac:dyDescent="0.25">
      <c r="A34" s="79"/>
      <c r="B34" s="67"/>
      <c r="C34" s="56"/>
      <c r="D34" s="41" t="s">
        <v>7</v>
      </c>
      <c r="E34" s="13">
        <f>SUM(F34:J34)</f>
        <v>85</v>
      </c>
      <c r="F34" s="18">
        <v>10</v>
      </c>
      <c r="G34" s="18">
        <v>0</v>
      </c>
      <c r="H34" s="18">
        <v>25</v>
      </c>
      <c r="I34" s="18">
        <v>25</v>
      </c>
      <c r="J34" s="18">
        <v>25</v>
      </c>
      <c r="K34" s="22"/>
      <c r="L34" s="22"/>
      <c r="M34" s="22"/>
    </row>
    <row r="35" spans="1:13" ht="30" x14ac:dyDescent="0.25">
      <c r="A35" s="79"/>
      <c r="B35" s="67"/>
      <c r="C35" s="56"/>
      <c r="D35" s="41" t="s">
        <v>8</v>
      </c>
      <c r="E35" s="13">
        <f>SUM(F35:J35)</f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22"/>
      <c r="L35" s="22"/>
      <c r="M35" s="22"/>
    </row>
    <row r="36" spans="1:13" ht="15.75" customHeight="1" x14ac:dyDescent="0.25">
      <c r="A36" s="80" t="s">
        <v>41</v>
      </c>
      <c r="B36" s="80"/>
      <c r="C36" s="80"/>
      <c r="D36" s="80"/>
      <c r="E36" s="14">
        <f>F36+G36+H36+I36+J36</f>
        <v>3823.9</v>
      </c>
      <c r="F36" s="17">
        <f>F15+F26</f>
        <v>54</v>
      </c>
      <c r="G36" s="46">
        <f t="shared" ref="G36:J36" si="7">G15+G26</f>
        <v>432.9</v>
      </c>
      <c r="H36" s="46">
        <f t="shared" si="7"/>
        <v>3087</v>
      </c>
      <c r="I36" s="46">
        <f t="shared" si="7"/>
        <v>125</v>
      </c>
      <c r="J36" s="46">
        <f t="shared" si="7"/>
        <v>125</v>
      </c>
      <c r="K36" s="22"/>
      <c r="L36" s="22"/>
      <c r="M36" s="22"/>
    </row>
    <row r="37" spans="1:13" ht="12" customHeight="1" x14ac:dyDescent="0.25">
      <c r="A37" s="78" t="s">
        <v>19</v>
      </c>
      <c r="B37" s="78"/>
      <c r="C37" s="78"/>
      <c r="D37" s="78"/>
      <c r="E37" s="13">
        <f>E17+E28</f>
        <v>0</v>
      </c>
      <c r="F37" s="21">
        <f>F28+F17</f>
        <v>0</v>
      </c>
      <c r="G37" s="21">
        <f>G28+G17</f>
        <v>0</v>
      </c>
      <c r="H37" s="21">
        <f>H28+H17</f>
        <v>0</v>
      </c>
      <c r="I37" s="21">
        <f>I28+I17</f>
        <v>0</v>
      </c>
      <c r="J37" s="21">
        <f>J28+J17</f>
        <v>0</v>
      </c>
      <c r="K37" s="22"/>
      <c r="L37" s="22"/>
      <c r="M37" s="22"/>
    </row>
    <row r="38" spans="1:13" ht="12" customHeight="1" x14ac:dyDescent="0.25">
      <c r="A38" s="78" t="s">
        <v>20</v>
      </c>
      <c r="B38" s="78"/>
      <c r="C38" s="78"/>
      <c r="D38" s="78"/>
      <c r="E38" s="44">
        <f>E16+E27</f>
        <v>0</v>
      </c>
      <c r="F38" s="21">
        <f>F27+F16</f>
        <v>0</v>
      </c>
      <c r="G38" s="21">
        <f>G27+G16</f>
        <v>0</v>
      </c>
      <c r="H38" s="21">
        <f>H27+H16</f>
        <v>0</v>
      </c>
      <c r="I38" s="21">
        <f>I27+I16</f>
        <v>0</v>
      </c>
      <c r="J38" s="21">
        <f>J27+J16</f>
        <v>0</v>
      </c>
      <c r="K38" s="22"/>
      <c r="L38" s="22"/>
      <c r="M38" s="22"/>
    </row>
    <row r="39" spans="1:13" ht="12.75" customHeight="1" x14ac:dyDescent="0.25">
      <c r="A39" s="78" t="s">
        <v>21</v>
      </c>
      <c r="B39" s="78"/>
      <c r="C39" s="78"/>
      <c r="D39" s="78"/>
      <c r="E39" s="44">
        <f>E18+E29</f>
        <v>3823.9</v>
      </c>
      <c r="F39" s="21">
        <f t="shared" ref="F39:J40" si="8">F29+F18</f>
        <v>54</v>
      </c>
      <c r="G39" s="21">
        <f t="shared" si="8"/>
        <v>432.9</v>
      </c>
      <c r="H39" s="21">
        <f t="shared" si="8"/>
        <v>3087</v>
      </c>
      <c r="I39" s="21">
        <f t="shared" si="8"/>
        <v>125</v>
      </c>
      <c r="J39" s="21">
        <f t="shared" si="8"/>
        <v>125</v>
      </c>
      <c r="K39" s="22"/>
      <c r="L39" s="22"/>
      <c r="M39" s="22"/>
    </row>
    <row r="40" spans="1:13" ht="12.75" customHeight="1" x14ac:dyDescent="0.25">
      <c r="A40" s="78" t="s">
        <v>8</v>
      </c>
      <c r="B40" s="78"/>
      <c r="C40" s="78"/>
      <c r="D40" s="78"/>
      <c r="E40" s="44">
        <f>E19+E35</f>
        <v>0</v>
      </c>
      <c r="F40" s="21">
        <f t="shared" si="8"/>
        <v>0</v>
      </c>
      <c r="G40" s="21">
        <f t="shared" si="8"/>
        <v>0</v>
      </c>
      <c r="H40" s="21">
        <f t="shared" si="8"/>
        <v>0</v>
      </c>
      <c r="I40" s="21">
        <f t="shared" si="8"/>
        <v>0</v>
      </c>
      <c r="J40" s="21">
        <f t="shared" si="8"/>
        <v>0</v>
      </c>
      <c r="K40" s="22"/>
      <c r="L40" s="22"/>
      <c r="M40" s="22"/>
    </row>
    <row r="41" spans="1:13" x14ac:dyDescent="0.25">
      <c r="K41" s="22"/>
      <c r="L41" s="22"/>
      <c r="M41" s="22"/>
    </row>
    <row r="42" spans="1:13" x14ac:dyDescent="0.25">
      <c r="K42" s="22"/>
      <c r="L42" s="22"/>
      <c r="M42" s="22"/>
    </row>
  </sheetData>
  <mergeCells count="31">
    <mergeCell ref="A39:D39"/>
    <mergeCell ref="A40:D40"/>
    <mergeCell ref="C9:C12"/>
    <mergeCell ref="B15:B19"/>
    <mergeCell ref="A31:A35"/>
    <mergeCell ref="B31:B35"/>
    <mergeCell ref="C31:C35"/>
    <mergeCell ref="A36:D36"/>
    <mergeCell ref="A37:D37"/>
    <mergeCell ref="A38:D38"/>
    <mergeCell ref="A20:A24"/>
    <mergeCell ref="B20:B24"/>
    <mergeCell ref="C20:C24"/>
    <mergeCell ref="A26:A30"/>
    <mergeCell ref="B26:B30"/>
    <mergeCell ref="C26:C30"/>
    <mergeCell ref="A1:K1"/>
    <mergeCell ref="A2:K2"/>
    <mergeCell ref="C15:C19"/>
    <mergeCell ref="A15:A19"/>
    <mergeCell ref="F9:J10"/>
    <mergeCell ref="A3:J3"/>
    <mergeCell ref="A4:J4"/>
    <mergeCell ref="A5:J5"/>
    <mergeCell ref="A6:J6"/>
    <mergeCell ref="A7:J7"/>
    <mergeCell ref="A8:J8"/>
    <mergeCell ref="D9:D12"/>
    <mergeCell ref="A9:A12"/>
    <mergeCell ref="B9:B12"/>
    <mergeCell ref="E9:E12"/>
  </mergeCells>
  <pageMargins left="0.23622047244094491" right="0.23622047244094491" top="1.3779527559055118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workbookViewId="0">
      <selection activeCell="A2" sqref="A2:K2"/>
    </sheetView>
  </sheetViews>
  <sheetFormatPr defaultRowHeight="15" x14ac:dyDescent="0.25"/>
  <cols>
    <col min="1" max="1" width="5.5703125" customWidth="1"/>
    <col min="2" max="2" width="41.28515625" customWidth="1"/>
    <col min="3" max="3" width="25.140625" customWidth="1"/>
    <col min="4" max="4" width="19.5703125" customWidth="1"/>
    <col min="5" max="5" width="9" customWidth="1"/>
    <col min="7" max="7" width="8.140625" customWidth="1"/>
    <col min="8" max="8" width="8.28515625" customWidth="1"/>
    <col min="9" max="9" width="8" customWidth="1"/>
    <col min="10" max="10" width="7.85546875" customWidth="1"/>
    <col min="11" max="11" width="9.140625" hidden="1" customWidth="1"/>
  </cols>
  <sheetData>
    <row r="1" spans="1:11" x14ac:dyDescent="0.25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3" t="s">
        <v>108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x14ac:dyDescent="0.25">
      <c r="A4" s="54" t="s">
        <v>68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5">
      <c r="A5" s="54" t="s">
        <v>29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5">
      <c r="A6" s="54" t="s">
        <v>91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25">
      <c r="A7" s="76" t="s">
        <v>69</v>
      </c>
      <c r="B7" s="76"/>
      <c r="C7" s="76"/>
      <c r="D7" s="76"/>
      <c r="E7" s="76"/>
      <c r="F7" s="76"/>
      <c r="G7" s="76"/>
      <c r="H7" s="76"/>
      <c r="I7" s="76"/>
      <c r="J7" s="76"/>
      <c r="K7" s="76"/>
    </row>
    <row r="8" spans="1:11" x14ac:dyDescent="0.25">
      <c r="A8" s="77" t="s">
        <v>98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27.75" customHeight="1" x14ac:dyDescent="0.25">
      <c r="A9" s="56" t="s">
        <v>24</v>
      </c>
      <c r="B9" s="56" t="s">
        <v>23</v>
      </c>
      <c r="C9" s="56" t="s">
        <v>36</v>
      </c>
      <c r="D9" s="56" t="s">
        <v>0</v>
      </c>
      <c r="E9" s="90" t="s">
        <v>61</v>
      </c>
      <c r="F9" s="56" t="s">
        <v>1</v>
      </c>
      <c r="G9" s="56"/>
      <c r="H9" s="56"/>
      <c r="I9" s="56"/>
      <c r="J9" s="56"/>
      <c r="K9" s="56"/>
    </row>
    <row r="10" spans="1:11" ht="14.25" customHeight="1" x14ac:dyDescent="0.25">
      <c r="A10" s="56"/>
      <c r="B10" s="56"/>
      <c r="C10" s="56"/>
      <c r="D10" s="56"/>
      <c r="E10" s="90"/>
      <c r="F10" s="56"/>
      <c r="G10" s="56"/>
      <c r="H10" s="56"/>
      <c r="I10" s="56"/>
      <c r="J10" s="56"/>
      <c r="K10" s="56"/>
    </row>
    <row r="11" spans="1:11" hidden="1" x14ac:dyDescent="0.25">
      <c r="A11" s="56"/>
      <c r="B11" s="56"/>
      <c r="C11" s="56"/>
      <c r="D11" s="56"/>
      <c r="E11" s="90"/>
      <c r="F11" s="42"/>
      <c r="G11" s="42"/>
      <c r="H11" s="42"/>
      <c r="I11" s="42"/>
      <c r="J11" s="42"/>
      <c r="K11" s="15"/>
    </row>
    <row r="12" spans="1:11" x14ac:dyDescent="0.25">
      <c r="A12" s="56"/>
      <c r="B12" s="56"/>
      <c r="C12" s="56"/>
      <c r="D12" s="56"/>
      <c r="E12" s="90"/>
      <c r="F12" s="42">
        <v>2020</v>
      </c>
      <c r="G12" s="42">
        <v>2021</v>
      </c>
      <c r="H12" s="42">
        <v>2022</v>
      </c>
      <c r="I12" s="42">
        <v>2023</v>
      </c>
      <c r="J12" s="42">
        <v>2024</v>
      </c>
      <c r="K12" s="15"/>
    </row>
    <row r="13" spans="1:11" ht="15" customHeight="1" x14ac:dyDescent="0.25">
      <c r="A13" s="30">
        <v>1</v>
      </c>
      <c r="B13" s="30">
        <v>2</v>
      </c>
      <c r="C13" s="30">
        <v>3</v>
      </c>
      <c r="D13" s="30">
        <v>4</v>
      </c>
      <c r="E13" s="30">
        <v>5</v>
      </c>
      <c r="F13" s="42">
        <v>6</v>
      </c>
      <c r="G13" s="42">
        <v>7</v>
      </c>
      <c r="H13" s="42">
        <v>8</v>
      </c>
      <c r="I13" s="42">
        <v>9</v>
      </c>
      <c r="J13" s="42">
        <v>10</v>
      </c>
      <c r="K13" s="24"/>
    </row>
    <row r="14" spans="1:11" ht="43.5" customHeight="1" x14ac:dyDescent="0.25">
      <c r="A14" s="7" t="s">
        <v>2</v>
      </c>
      <c r="B14" s="11" t="s">
        <v>74</v>
      </c>
      <c r="C14" s="9"/>
      <c r="D14" s="11"/>
      <c r="E14" s="7"/>
      <c r="F14" s="7"/>
      <c r="G14" s="7"/>
      <c r="H14" s="7"/>
      <c r="I14" s="7"/>
      <c r="J14" s="7"/>
      <c r="K14" s="15"/>
    </row>
    <row r="15" spans="1:11" ht="14.25" customHeight="1" x14ac:dyDescent="0.25">
      <c r="A15" s="56" t="s">
        <v>3</v>
      </c>
      <c r="B15" s="56" t="s">
        <v>63</v>
      </c>
      <c r="C15" s="56" t="s">
        <v>10</v>
      </c>
      <c r="D15" s="60" t="s">
        <v>4</v>
      </c>
      <c r="E15" s="86">
        <f>SUM(F15:J16)</f>
        <v>4923</v>
      </c>
      <c r="F15" s="87">
        <f>F21+F26+F31+F36</f>
        <v>391</v>
      </c>
      <c r="G15" s="87">
        <f>G21+G26+G31+G36</f>
        <v>877</v>
      </c>
      <c r="H15" s="87">
        <f>H21+H26+H31+H36</f>
        <v>2355</v>
      </c>
      <c r="I15" s="87">
        <f>I21+I26+I31+I36</f>
        <v>650</v>
      </c>
      <c r="J15" s="87">
        <f>J21+J26+J31+J36</f>
        <v>650</v>
      </c>
    </row>
    <row r="16" spans="1:11" hidden="1" x14ac:dyDescent="0.25">
      <c r="A16" s="56"/>
      <c r="B16" s="56"/>
      <c r="C16" s="56"/>
      <c r="D16" s="60"/>
      <c r="E16" s="86"/>
      <c r="F16" s="86"/>
      <c r="G16" s="86"/>
      <c r="H16" s="86"/>
      <c r="I16" s="86"/>
      <c r="J16" s="86"/>
    </row>
    <row r="17" spans="1:11" ht="21" customHeight="1" x14ac:dyDescent="0.25">
      <c r="A17" s="56"/>
      <c r="B17" s="56"/>
      <c r="C17" s="56"/>
      <c r="D17" s="41" t="s">
        <v>44</v>
      </c>
      <c r="E17" s="13">
        <f t="shared" ref="E17:K18" si="0">E22+E27+E32+E37</f>
        <v>0</v>
      </c>
      <c r="F17" s="44">
        <f t="shared" si="0"/>
        <v>0</v>
      </c>
      <c r="G17" s="44">
        <f t="shared" si="0"/>
        <v>0</v>
      </c>
      <c r="H17" s="44">
        <f t="shared" si="0"/>
        <v>0</v>
      </c>
      <c r="I17" s="44">
        <f t="shared" si="0"/>
        <v>0</v>
      </c>
      <c r="J17" s="44">
        <f t="shared" si="0"/>
        <v>0</v>
      </c>
      <c r="K17" s="23">
        <f t="shared" si="0"/>
        <v>0</v>
      </c>
    </row>
    <row r="18" spans="1:11" ht="27.75" customHeight="1" x14ac:dyDescent="0.25">
      <c r="A18" s="56"/>
      <c r="B18" s="56"/>
      <c r="C18" s="56"/>
      <c r="D18" s="41" t="s">
        <v>45</v>
      </c>
      <c r="E18" s="13">
        <f t="shared" si="0"/>
        <v>0</v>
      </c>
      <c r="F18" s="44">
        <f t="shared" si="0"/>
        <v>0</v>
      </c>
      <c r="G18" s="44">
        <f t="shared" si="0"/>
        <v>0</v>
      </c>
      <c r="H18" s="44">
        <f t="shared" si="0"/>
        <v>0</v>
      </c>
      <c r="I18" s="44">
        <f t="shared" si="0"/>
        <v>0</v>
      </c>
      <c r="J18" s="44">
        <f t="shared" si="0"/>
        <v>0</v>
      </c>
      <c r="K18" s="23">
        <f t="shared" si="0"/>
        <v>0</v>
      </c>
    </row>
    <row r="19" spans="1:11" ht="18" customHeight="1" x14ac:dyDescent="0.25">
      <c r="A19" s="56"/>
      <c r="B19" s="56"/>
      <c r="C19" s="56"/>
      <c r="D19" s="41" t="s">
        <v>7</v>
      </c>
      <c r="E19" s="13">
        <f>SUM(F19:J19)</f>
        <v>4923</v>
      </c>
      <c r="F19" s="44">
        <f t="shared" ref="F19:K20" si="1">F24+F29+F34+F39</f>
        <v>391</v>
      </c>
      <c r="G19" s="44">
        <f t="shared" si="1"/>
        <v>877</v>
      </c>
      <c r="H19" s="44">
        <f t="shared" si="1"/>
        <v>2355</v>
      </c>
      <c r="I19" s="44">
        <f t="shared" si="1"/>
        <v>650</v>
      </c>
      <c r="J19" s="44">
        <f t="shared" si="1"/>
        <v>650</v>
      </c>
      <c r="K19" s="44">
        <f t="shared" si="1"/>
        <v>0</v>
      </c>
    </row>
    <row r="20" spans="1:11" ht="14.25" customHeight="1" x14ac:dyDescent="0.25">
      <c r="A20" s="56"/>
      <c r="B20" s="56"/>
      <c r="C20" s="56"/>
      <c r="D20" s="41" t="s">
        <v>8</v>
      </c>
      <c r="E20" s="13">
        <f>E25+E30+E35+E40</f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23">
        <f t="shared" si="1"/>
        <v>0</v>
      </c>
    </row>
    <row r="21" spans="1:11" ht="31.5" customHeight="1" x14ac:dyDescent="0.25">
      <c r="A21" s="56" t="s">
        <v>9</v>
      </c>
      <c r="B21" s="91" t="s">
        <v>62</v>
      </c>
      <c r="C21" s="92" t="s">
        <v>10</v>
      </c>
      <c r="D21" s="10" t="s">
        <v>4</v>
      </c>
      <c r="E21" s="13">
        <f>E22+E23+E24+E25</f>
        <v>548.5</v>
      </c>
      <c r="F21" s="44">
        <f t="shared" ref="F21:K21" si="2">F22+F23+F24+F25</f>
        <v>35.5</v>
      </c>
      <c r="G21" s="44">
        <f t="shared" si="2"/>
        <v>68</v>
      </c>
      <c r="H21" s="44">
        <f t="shared" si="2"/>
        <v>245</v>
      </c>
      <c r="I21" s="44">
        <f t="shared" si="2"/>
        <v>100</v>
      </c>
      <c r="J21" s="44">
        <f t="shared" si="2"/>
        <v>100</v>
      </c>
      <c r="K21" s="44">
        <f t="shared" si="2"/>
        <v>0</v>
      </c>
    </row>
    <row r="22" spans="1:11" ht="22.5" customHeight="1" x14ac:dyDescent="0.25">
      <c r="A22" s="56"/>
      <c r="B22" s="91"/>
      <c r="C22" s="93"/>
      <c r="D22" s="41" t="s">
        <v>44</v>
      </c>
      <c r="E22" s="13">
        <f>SUM(F22:K22)</f>
        <v>0</v>
      </c>
      <c r="F22" s="44">
        <f t="shared" ref="F22:I22" si="3">SUM(G22:L22)</f>
        <v>0</v>
      </c>
      <c r="G22" s="44">
        <f t="shared" si="3"/>
        <v>0</v>
      </c>
      <c r="H22" s="44">
        <f t="shared" si="3"/>
        <v>0</v>
      </c>
      <c r="I22" s="44">
        <f t="shared" si="3"/>
        <v>0</v>
      </c>
      <c r="J22" s="13">
        <v>0</v>
      </c>
    </row>
    <row r="23" spans="1:11" ht="33" customHeight="1" x14ac:dyDescent="0.25">
      <c r="A23" s="56"/>
      <c r="B23" s="91"/>
      <c r="C23" s="93"/>
      <c r="D23" s="41" t="s">
        <v>45</v>
      </c>
      <c r="E23" s="23">
        <f>SUM(F23:K23)</f>
        <v>0</v>
      </c>
      <c r="F23" s="44">
        <f t="shared" ref="F23:K23" si="4">SUM(G23:L23)</f>
        <v>0</v>
      </c>
      <c r="G23" s="44">
        <f t="shared" si="4"/>
        <v>0</v>
      </c>
      <c r="H23" s="44">
        <f t="shared" si="4"/>
        <v>0</v>
      </c>
      <c r="I23" s="44">
        <f t="shared" si="4"/>
        <v>0</v>
      </c>
      <c r="J23" s="44">
        <f t="shared" si="4"/>
        <v>0</v>
      </c>
      <c r="K23" s="44">
        <f t="shared" si="4"/>
        <v>0</v>
      </c>
    </row>
    <row r="24" spans="1:11" ht="26.25" customHeight="1" x14ac:dyDescent="0.25">
      <c r="A24" s="56"/>
      <c r="B24" s="91"/>
      <c r="C24" s="93"/>
      <c r="D24" s="41" t="s">
        <v>7</v>
      </c>
      <c r="E24" s="23">
        <f>SUM(F24:K24)</f>
        <v>548.5</v>
      </c>
      <c r="F24" s="44">
        <v>35.5</v>
      </c>
      <c r="G24" s="44">
        <v>68</v>
      </c>
      <c r="H24" s="44">
        <v>245</v>
      </c>
      <c r="I24" s="44">
        <v>100</v>
      </c>
      <c r="J24" s="44">
        <v>100</v>
      </c>
    </row>
    <row r="25" spans="1:11" ht="27" customHeight="1" x14ac:dyDescent="0.25">
      <c r="A25" s="56"/>
      <c r="B25" s="91"/>
      <c r="C25" s="94"/>
      <c r="D25" s="41" t="s">
        <v>8</v>
      </c>
      <c r="E25" s="23">
        <f>SUM(F25:K25)</f>
        <v>0</v>
      </c>
      <c r="F25" s="44">
        <f t="shared" ref="F25:J25" si="5">SUM(G25:L25)</f>
        <v>0</v>
      </c>
      <c r="G25" s="44">
        <f t="shared" si="5"/>
        <v>0</v>
      </c>
      <c r="H25" s="44">
        <f t="shared" si="5"/>
        <v>0</v>
      </c>
      <c r="I25" s="44">
        <f t="shared" si="5"/>
        <v>0</v>
      </c>
      <c r="J25" s="44">
        <f t="shared" si="5"/>
        <v>0</v>
      </c>
    </row>
    <row r="26" spans="1:11" ht="18" customHeight="1" x14ac:dyDescent="0.25">
      <c r="A26" s="56" t="s">
        <v>11</v>
      </c>
      <c r="B26" s="67" t="s">
        <v>52</v>
      </c>
      <c r="C26" s="56" t="s">
        <v>66</v>
      </c>
      <c r="D26" s="10" t="s">
        <v>4</v>
      </c>
      <c r="E26" s="31">
        <f>E27+E28+E29+E30</f>
        <v>4374.5</v>
      </c>
      <c r="F26" s="31">
        <f t="shared" ref="F26:J26" si="6">F27+F28+F29+F30</f>
        <v>355.5</v>
      </c>
      <c r="G26" s="31">
        <f t="shared" si="6"/>
        <v>809</v>
      </c>
      <c r="H26" s="31">
        <f t="shared" si="6"/>
        <v>2110</v>
      </c>
      <c r="I26" s="31">
        <f t="shared" si="6"/>
        <v>550</v>
      </c>
      <c r="J26" s="31">
        <f t="shared" si="6"/>
        <v>550</v>
      </c>
      <c r="K26" s="31">
        <f t="shared" ref="K26" si="7">K27+K28+K29+K30</f>
        <v>0</v>
      </c>
    </row>
    <row r="27" spans="1:11" ht="16.5" customHeight="1" x14ac:dyDescent="0.25">
      <c r="A27" s="56"/>
      <c r="B27" s="67"/>
      <c r="C27" s="56"/>
      <c r="D27" s="10" t="s">
        <v>5</v>
      </c>
      <c r="E27" s="31">
        <f>SUM(F27:K27)</f>
        <v>0</v>
      </c>
      <c r="F27" s="31">
        <f t="shared" ref="F27:J27" si="8">SUM(G27:L27)</f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2"/>
    </row>
    <row r="28" spans="1:11" ht="17.25" customHeight="1" x14ac:dyDescent="0.25">
      <c r="A28" s="56"/>
      <c r="B28" s="67"/>
      <c r="C28" s="56"/>
      <c r="D28" s="10" t="s">
        <v>6</v>
      </c>
      <c r="E28" s="31">
        <f>SUM(F28:K28)</f>
        <v>0</v>
      </c>
      <c r="F28" s="31">
        <f t="shared" ref="F28:J28" si="9">SUM(G28:L28)</f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2"/>
    </row>
    <row r="29" spans="1:11" ht="19.5" customHeight="1" x14ac:dyDescent="0.25">
      <c r="A29" s="56"/>
      <c r="B29" s="67"/>
      <c r="C29" s="56"/>
      <c r="D29" s="10" t="s">
        <v>7</v>
      </c>
      <c r="E29" s="31">
        <f>SUM(F29:K29)</f>
        <v>4374.5</v>
      </c>
      <c r="F29" s="31">
        <v>355.5</v>
      </c>
      <c r="G29" s="31">
        <v>809</v>
      </c>
      <c r="H29" s="31">
        <v>2110</v>
      </c>
      <c r="I29" s="31">
        <v>550</v>
      </c>
      <c r="J29" s="31">
        <v>550</v>
      </c>
      <c r="K29" s="32"/>
    </row>
    <row r="30" spans="1:11" ht="16.5" customHeight="1" x14ac:dyDescent="0.25">
      <c r="A30" s="56"/>
      <c r="B30" s="67"/>
      <c r="C30" s="56"/>
      <c r="D30" s="10" t="s">
        <v>8</v>
      </c>
      <c r="E30" s="31">
        <f>SUM(F30:K30)</f>
        <v>0</v>
      </c>
      <c r="F30" s="31">
        <f t="shared" ref="F30:I30" si="10">SUM(G30:L30)</f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v>0</v>
      </c>
      <c r="K30" s="32"/>
    </row>
    <row r="31" spans="1:11" ht="15.75" customHeight="1" x14ac:dyDescent="0.25">
      <c r="A31" s="56" t="s">
        <v>12</v>
      </c>
      <c r="B31" s="67" t="s">
        <v>53</v>
      </c>
      <c r="C31" s="56" t="s">
        <v>66</v>
      </c>
      <c r="D31" s="10" t="s">
        <v>4</v>
      </c>
      <c r="E31" s="31">
        <f>E32+E33+E34+E35</f>
        <v>0</v>
      </c>
      <c r="F31" s="31">
        <f t="shared" ref="F31:J31" si="11">F32+F33+F34+F35</f>
        <v>0</v>
      </c>
      <c r="G31" s="31">
        <f t="shared" si="11"/>
        <v>0</v>
      </c>
      <c r="H31" s="31">
        <f t="shared" si="11"/>
        <v>0</v>
      </c>
      <c r="I31" s="31">
        <f t="shared" si="11"/>
        <v>0</v>
      </c>
      <c r="J31" s="31">
        <f t="shared" si="11"/>
        <v>0</v>
      </c>
      <c r="K31" s="33">
        <f t="shared" ref="K31" si="12">K32+K33+K34+K35</f>
        <v>0</v>
      </c>
    </row>
    <row r="32" spans="1:11" ht="13.5" customHeight="1" x14ac:dyDescent="0.25">
      <c r="A32" s="56"/>
      <c r="B32" s="67"/>
      <c r="C32" s="56"/>
      <c r="D32" s="10" t="s">
        <v>13</v>
      </c>
      <c r="E32" s="31">
        <f>SUM(F32:K32)</f>
        <v>0</v>
      </c>
      <c r="F32" s="31">
        <f t="shared" ref="F32:G32" si="13">SUM(G32:L32)</f>
        <v>0</v>
      </c>
      <c r="G32" s="31">
        <f t="shared" si="13"/>
        <v>0</v>
      </c>
      <c r="H32" s="31">
        <v>0</v>
      </c>
      <c r="I32" s="31">
        <v>0</v>
      </c>
      <c r="J32" s="31">
        <v>0</v>
      </c>
      <c r="K32" s="32"/>
    </row>
    <row r="33" spans="1:11" x14ac:dyDescent="0.25">
      <c r="A33" s="56"/>
      <c r="B33" s="67"/>
      <c r="C33" s="56"/>
      <c r="D33" s="10" t="s">
        <v>6</v>
      </c>
      <c r="E33" s="31">
        <f>SUM(F33:K33)</f>
        <v>0</v>
      </c>
      <c r="F33" s="31">
        <f t="shared" ref="F33:J33" si="14">SUM(G33:L33)</f>
        <v>0</v>
      </c>
      <c r="G33" s="31">
        <f t="shared" si="14"/>
        <v>0</v>
      </c>
      <c r="H33" s="31">
        <f t="shared" si="14"/>
        <v>0</v>
      </c>
      <c r="I33" s="31">
        <f t="shared" si="14"/>
        <v>0</v>
      </c>
      <c r="J33" s="31">
        <f t="shared" si="14"/>
        <v>0</v>
      </c>
      <c r="K33" s="32"/>
    </row>
    <row r="34" spans="1:11" ht="12.75" customHeight="1" x14ac:dyDescent="0.25">
      <c r="A34" s="56"/>
      <c r="B34" s="67"/>
      <c r="C34" s="56"/>
      <c r="D34" s="10" t="s">
        <v>7</v>
      </c>
      <c r="E34" s="31">
        <f>SUM(F34:K34)</f>
        <v>0</v>
      </c>
      <c r="F34" s="31">
        <f t="shared" ref="F34:J34" si="15">SUM(G34:L34)</f>
        <v>0</v>
      </c>
      <c r="G34" s="31">
        <f t="shared" si="15"/>
        <v>0</v>
      </c>
      <c r="H34" s="31">
        <f t="shared" si="15"/>
        <v>0</v>
      </c>
      <c r="I34" s="31">
        <f t="shared" si="15"/>
        <v>0</v>
      </c>
      <c r="J34" s="31">
        <f t="shared" si="15"/>
        <v>0</v>
      </c>
      <c r="K34" s="32"/>
    </row>
    <row r="35" spans="1:11" ht="33" customHeight="1" x14ac:dyDescent="0.25">
      <c r="A35" s="56"/>
      <c r="B35" s="67"/>
      <c r="C35" s="56"/>
      <c r="D35" s="10" t="s">
        <v>8</v>
      </c>
      <c r="E35" s="31">
        <f>SUM(F35:K35)</f>
        <v>0</v>
      </c>
      <c r="F35" s="31">
        <f t="shared" ref="F35:J35" si="16">SUM(G35:L35)</f>
        <v>0</v>
      </c>
      <c r="G35" s="31">
        <f t="shared" si="16"/>
        <v>0</v>
      </c>
      <c r="H35" s="31">
        <f t="shared" si="16"/>
        <v>0</v>
      </c>
      <c r="I35" s="31">
        <f t="shared" si="16"/>
        <v>0</v>
      </c>
      <c r="J35" s="31">
        <f t="shared" si="16"/>
        <v>0</v>
      </c>
      <c r="K35" s="32"/>
    </row>
    <row r="36" spans="1:11" ht="15.75" customHeight="1" x14ac:dyDescent="0.25">
      <c r="A36" s="95" t="s">
        <v>27</v>
      </c>
      <c r="B36" s="67" t="s">
        <v>54</v>
      </c>
      <c r="C36" s="56" t="s">
        <v>66</v>
      </c>
      <c r="D36" s="10" t="s">
        <v>4</v>
      </c>
      <c r="E36" s="31">
        <f>E37+E38+E39+E40</f>
        <v>0</v>
      </c>
      <c r="F36" s="31">
        <f t="shared" ref="F36:J36" si="17">F37+F38+F39+F40</f>
        <v>0</v>
      </c>
      <c r="G36" s="31">
        <f t="shared" si="17"/>
        <v>0</v>
      </c>
      <c r="H36" s="31">
        <f t="shared" si="17"/>
        <v>0</v>
      </c>
      <c r="I36" s="31">
        <f t="shared" si="17"/>
        <v>0</v>
      </c>
      <c r="J36" s="31">
        <f t="shared" si="17"/>
        <v>0</v>
      </c>
      <c r="K36" s="32"/>
    </row>
    <row r="37" spans="1:11" ht="13.5" customHeight="1" x14ac:dyDescent="0.25">
      <c r="A37" s="95"/>
      <c r="B37" s="67"/>
      <c r="C37" s="56"/>
      <c r="D37" s="10" t="s">
        <v>5</v>
      </c>
      <c r="E37" s="31">
        <f>SUM(F37:K37)</f>
        <v>0</v>
      </c>
      <c r="F37" s="31">
        <f t="shared" ref="F37:J37" si="18">SUM(G37:L37)</f>
        <v>0</v>
      </c>
      <c r="G37" s="31">
        <f t="shared" si="18"/>
        <v>0</v>
      </c>
      <c r="H37" s="31">
        <f t="shared" si="18"/>
        <v>0</v>
      </c>
      <c r="I37" s="31">
        <f t="shared" si="18"/>
        <v>0</v>
      </c>
      <c r="J37" s="31">
        <f t="shared" si="18"/>
        <v>0</v>
      </c>
      <c r="K37" s="32"/>
    </row>
    <row r="38" spans="1:11" ht="15" customHeight="1" x14ac:dyDescent="0.25">
      <c r="A38" s="95"/>
      <c r="B38" s="67"/>
      <c r="C38" s="56"/>
      <c r="D38" s="10" t="s">
        <v>6</v>
      </c>
      <c r="E38" s="31">
        <f>SUM(F38:K38)</f>
        <v>0</v>
      </c>
      <c r="F38" s="31">
        <f t="shared" ref="F38:J38" si="19">SUM(G38:L38)</f>
        <v>0</v>
      </c>
      <c r="G38" s="31">
        <f t="shared" si="19"/>
        <v>0</v>
      </c>
      <c r="H38" s="31">
        <f t="shared" si="19"/>
        <v>0</v>
      </c>
      <c r="I38" s="31">
        <f t="shared" si="19"/>
        <v>0</v>
      </c>
      <c r="J38" s="31">
        <f t="shared" si="19"/>
        <v>0</v>
      </c>
      <c r="K38" s="32"/>
    </row>
    <row r="39" spans="1:11" ht="14.25" customHeight="1" x14ac:dyDescent="0.25">
      <c r="A39" s="95"/>
      <c r="B39" s="67"/>
      <c r="C39" s="56"/>
      <c r="D39" s="10" t="s">
        <v>7</v>
      </c>
      <c r="E39" s="31">
        <f>SUM(F39:K39)</f>
        <v>0</v>
      </c>
      <c r="F39" s="31">
        <f t="shared" ref="F39:J39" si="20">SUM(G39:L39)</f>
        <v>0</v>
      </c>
      <c r="G39" s="31">
        <f t="shared" si="20"/>
        <v>0</v>
      </c>
      <c r="H39" s="31">
        <f t="shared" si="20"/>
        <v>0</v>
      </c>
      <c r="I39" s="31">
        <f t="shared" si="20"/>
        <v>0</v>
      </c>
      <c r="J39" s="31">
        <f t="shared" si="20"/>
        <v>0</v>
      </c>
      <c r="K39" s="32"/>
    </row>
    <row r="40" spans="1:11" ht="30" customHeight="1" x14ac:dyDescent="0.25">
      <c r="A40" s="95"/>
      <c r="B40" s="67"/>
      <c r="C40" s="56"/>
      <c r="D40" s="10" t="s">
        <v>8</v>
      </c>
      <c r="E40" s="31">
        <f>SUM(F40:K40)</f>
        <v>0</v>
      </c>
      <c r="F40" s="31">
        <f t="shared" ref="F40:J40" si="21">SUM(G40:L40)</f>
        <v>0</v>
      </c>
      <c r="G40" s="31">
        <f t="shared" si="21"/>
        <v>0</v>
      </c>
      <c r="H40" s="31">
        <f t="shared" si="21"/>
        <v>0</v>
      </c>
      <c r="I40" s="31">
        <f t="shared" si="21"/>
        <v>0</v>
      </c>
      <c r="J40" s="31">
        <f t="shared" si="21"/>
        <v>0</v>
      </c>
      <c r="K40" s="32"/>
    </row>
    <row r="41" spans="1:11" ht="14.25" customHeight="1" x14ac:dyDescent="0.25">
      <c r="A41" s="83" t="s">
        <v>105</v>
      </c>
      <c r="B41" s="70" t="s">
        <v>106</v>
      </c>
      <c r="C41" s="56" t="s">
        <v>107</v>
      </c>
      <c r="D41" s="52" t="s">
        <v>4</v>
      </c>
      <c r="E41" s="31">
        <f>E42+E43+E44+E45</f>
        <v>0</v>
      </c>
      <c r="F41" s="31">
        <f t="shared" ref="F41:J41" si="22">F42+F43+F44+F45</f>
        <v>0</v>
      </c>
      <c r="G41" s="31">
        <f t="shared" si="22"/>
        <v>0</v>
      </c>
      <c r="H41" s="31">
        <f t="shared" si="22"/>
        <v>0</v>
      </c>
      <c r="I41" s="31">
        <f t="shared" si="22"/>
        <v>0</v>
      </c>
      <c r="J41" s="31">
        <f t="shared" si="22"/>
        <v>0</v>
      </c>
      <c r="K41" s="32"/>
    </row>
    <row r="42" spans="1:11" ht="14.25" customHeight="1" x14ac:dyDescent="0.25">
      <c r="A42" s="84"/>
      <c r="B42" s="71"/>
      <c r="C42" s="56"/>
      <c r="D42" s="52" t="s">
        <v>5</v>
      </c>
      <c r="E42" s="31">
        <f>SUM(F42:K42)</f>
        <v>0</v>
      </c>
      <c r="F42" s="31">
        <f t="shared" ref="F42:F45" si="23">SUM(G42:L42)</f>
        <v>0</v>
      </c>
      <c r="G42" s="31">
        <f t="shared" ref="G42:G45" si="24">SUM(H42:M42)</f>
        <v>0</v>
      </c>
      <c r="H42" s="31">
        <f t="shared" ref="H42:H45" si="25">SUM(I42:N42)</f>
        <v>0</v>
      </c>
      <c r="I42" s="31">
        <f t="shared" ref="I42:I45" si="26">SUM(J42:O42)</f>
        <v>0</v>
      </c>
      <c r="J42" s="31">
        <f t="shared" ref="J42:J45" si="27">SUM(K42:P42)</f>
        <v>0</v>
      </c>
      <c r="K42" s="32"/>
    </row>
    <row r="43" spans="1:11" ht="14.25" customHeight="1" x14ac:dyDescent="0.25">
      <c r="A43" s="84"/>
      <c r="B43" s="71"/>
      <c r="C43" s="56"/>
      <c r="D43" s="52" t="s">
        <v>6</v>
      </c>
      <c r="E43" s="31">
        <f>SUM(F43:K43)</f>
        <v>0</v>
      </c>
      <c r="F43" s="31">
        <f t="shared" si="23"/>
        <v>0</v>
      </c>
      <c r="G43" s="31">
        <f t="shared" si="24"/>
        <v>0</v>
      </c>
      <c r="H43" s="31">
        <f t="shared" si="25"/>
        <v>0</v>
      </c>
      <c r="I43" s="31">
        <f t="shared" si="26"/>
        <v>0</v>
      </c>
      <c r="J43" s="31">
        <f t="shared" si="27"/>
        <v>0</v>
      </c>
      <c r="K43" s="32"/>
    </row>
    <row r="44" spans="1:11" ht="14.25" customHeight="1" x14ac:dyDescent="0.25">
      <c r="A44" s="84"/>
      <c r="B44" s="71"/>
      <c r="C44" s="56"/>
      <c r="D44" s="52" t="s">
        <v>7</v>
      </c>
      <c r="E44" s="31">
        <f>SUM(F44:K44)</f>
        <v>0</v>
      </c>
      <c r="F44" s="31">
        <f t="shared" si="23"/>
        <v>0</v>
      </c>
      <c r="G44" s="31">
        <f t="shared" si="24"/>
        <v>0</v>
      </c>
      <c r="H44" s="31">
        <f t="shared" si="25"/>
        <v>0</v>
      </c>
      <c r="I44" s="31">
        <f t="shared" si="26"/>
        <v>0</v>
      </c>
      <c r="J44" s="31">
        <f t="shared" si="27"/>
        <v>0</v>
      </c>
      <c r="K44" s="32"/>
    </row>
    <row r="45" spans="1:11" ht="55.5" customHeight="1" x14ac:dyDescent="0.25">
      <c r="A45" s="85"/>
      <c r="B45" s="72"/>
      <c r="C45" s="56"/>
      <c r="D45" s="52" t="s">
        <v>8</v>
      </c>
      <c r="E45" s="31">
        <f>SUM(F45:K45)</f>
        <v>0</v>
      </c>
      <c r="F45" s="31">
        <f t="shared" si="23"/>
        <v>0</v>
      </c>
      <c r="G45" s="31">
        <f t="shared" si="24"/>
        <v>0</v>
      </c>
      <c r="H45" s="31">
        <f t="shared" si="25"/>
        <v>0</v>
      </c>
      <c r="I45" s="31">
        <f t="shared" si="26"/>
        <v>0</v>
      </c>
      <c r="J45" s="31">
        <f t="shared" si="27"/>
        <v>0</v>
      </c>
      <c r="K45" s="32"/>
    </row>
    <row r="46" spans="1:11" ht="18.75" customHeight="1" x14ac:dyDescent="0.25">
      <c r="A46" s="56" t="s">
        <v>55</v>
      </c>
      <c r="B46" s="56" t="s">
        <v>64</v>
      </c>
      <c r="C46" s="89" t="s">
        <v>67</v>
      </c>
      <c r="D46" s="8" t="s">
        <v>4</v>
      </c>
      <c r="E46" s="34">
        <f>E51</f>
        <v>1836</v>
      </c>
      <c r="F46" s="34">
        <f t="shared" ref="F46:J46" si="28">F51</f>
        <v>0</v>
      </c>
      <c r="G46" s="34">
        <f t="shared" si="28"/>
        <v>0</v>
      </c>
      <c r="H46" s="34">
        <f t="shared" si="28"/>
        <v>336</v>
      </c>
      <c r="I46" s="34">
        <f t="shared" si="28"/>
        <v>750</v>
      </c>
      <c r="J46" s="34">
        <f t="shared" si="28"/>
        <v>750</v>
      </c>
      <c r="K46" s="34">
        <f t="shared" ref="K46" si="29">K51</f>
        <v>0</v>
      </c>
    </row>
    <row r="47" spans="1:11" x14ac:dyDescent="0.25">
      <c r="A47" s="56"/>
      <c r="B47" s="56"/>
      <c r="C47" s="89"/>
      <c r="D47" s="10" t="s">
        <v>5</v>
      </c>
      <c r="E47" s="31">
        <f t="shared" ref="E47:K50" si="30">E52</f>
        <v>0</v>
      </c>
      <c r="F47" s="31">
        <f t="shared" si="30"/>
        <v>0</v>
      </c>
      <c r="G47" s="31">
        <f t="shared" si="30"/>
        <v>0</v>
      </c>
      <c r="H47" s="31">
        <f t="shared" si="30"/>
        <v>0</v>
      </c>
      <c r="I47" s="31">
        <f t="shared" si="30"/>
        <v>0</v>
      </c>
      <c r="J47" s="31">
        <f t="shared" si="30"/>
        <v>0</v>
      </c>
      <c r="K47" s="31">
        <f t="shared" si="30"/>
        <v>0</v>
      </c>
    </row>
    <row r="48" spans="1:11" x14ac:dyDescent="0.25">
      <c r="A48" s="56"/>
      <c r="B48" s="56"/>
      <c r="C48" s="89"/>
      <c r="D48" s="10" t="s">
        <v>6</v>
      </c>
      <c r="E48" s="31">
        <f t="shared" si="30"/>
        <v>0</v>
      </c>
      <c r="F48" s="31">
        <f t="shared" si="30"/>
        <v>0</v>
      </c>
      <c r="G48" s="31">
        <f t="shared" si="30"/>
        <v>0</v>
      </c>
      <c r="H48" s="31">
        <f t="shared" si="30"/>
        <v>0</v>
      </c>
      <c r="I48" s="31">
        <f t="shared" si="30"/>
        <v>0</v>
      </c>
      <c r="J48" s="31">
        <f t="shared" si="30"/>
        <v>0</v>
      </c>
      <c r="K48" s="31">
        <f t="shared" si="30"/>
        <v>0</v>
      </c>
    </row>
    <row r="49" spans="1:12" x14ac:dyDescent="0.25">
      <c r="A49" s="56"/>
      <c r="B49" s="56"/>
      <c r="C49" s="89"/>
      <c r="D49" s="10" t="s">
        <v>7</v>
      </c>
      <c r="E49" s="31">
        <f t="shared" si="30"/>
        <v>1836</v>
      </c>
      <c r="F49" s="31">
        <f t="shared" si="30"/>
        <v>0</v>
      </c>
      <c r="G49" s="31">
        <f t="shared" si="30"/>
        <v>0</v>
      </c>
      <c r="H49" s="31">
        <f t="shared" si="30"/>
        <v>336</v>
      </c>
      <c r="I49" s="31">
        <f t="shared" si="30"/>
        <v>750</v>
      </c>
      <c r="J49" s="31">
        <f t="shared" si="30"/>
        <v>750</v>
      </c>
      <c r="K49" s="31">
        <f t="shared" si="30"/>
        <v>0</v>
      </c>
    </row>
    <row r="50" spans="1:12" ht="30" customHeight="1" x14ac:dyDescent="0.25">
      <c r="A50" s="56"/>
      <c r="B50" s="56"/>
      <c r="C50" s="89"/>
      <c r="D50" s="10" t="s">
        <v>8</v>
      </c>
      <c r="E50" s="31">
        <f t="shared" si="30"/>
        <v>0</v>
      </c>
      <c r="F50" s="31">
        <f t="shared" si="30"/>
        <v>0</v>
      </c>
      <c r="G50" s="31">
        <f t="shared" si="30"/>
        <v>0</v>
      </c>
      <c r="H50" s="31">
        <f t="shared" si="30"/>
        <v>0</v>
      </c>
      <c r="I50" s="31">
        <f t="shared" si="30"/>
        <v>0</v>
      </c>
      <c r="J50" s="31">
        <f t="shared" si="30"/>
        <v>0</v>
      </c>
      <c r="K50" s="31">
        <f t="shared" si="30"/>
        <v>0</v>
      </c>
    </row>
    <row r="51" spans="1:12" ht="18" customHeight="1" x14ac:dyDescent="0.25">
      <c r="A51" s="56" t="s">
        <v>56</v>
      </c>
      <c r="B51" s="67" t="s">
        <v>57</v>
      </c>
      <c r="C51" s="89" t="s">
        <v>16</v>
      </c>
      <c r="D51" s="10" t="s">
        <v>4</v>
      </c>
      <c r="E51" s="31">
        <f>E52+E53+E54+E55</f>
        <v>1836</v>
      </c>
      <c r="F51" s="31">
        <f t="shared" ref="F51:J51" si="31">F52+F53+F54+F55</f>
        <v>0</v>
      </c>
      <c r="G51" s="31">
        <f t="shared" si="31"/>
        <v>0</v>
      </c>
      <c r="H51" s="31">
        <f t="shared" si="31"/>
        <v>336</v>
      </c>
      <c r="I51" s="31">
        <f t="shared" si="31"/>
        <v>750</v>
      </c>
      <c r="J51" s="31">
        <f t="shared" si="31"/>
        <v>750</v>
      </c>
      <c r="K51" s="31">
        <f t="shared" ref="K51" si="32">K52+K53+K54+K55</f>
        <v>0</v>
      </c>
    </row>
    <row r="52" spans="1:12" x14ac:dyDescent="0.25">
      <c r="A52" s="56"/>
      <c r="B52" s="67"/>
      <c r="C52" s="89"/>
      <c r="D52" s="10" t="s">
        <v>5</v>
      </c>
      <c r="E52" s="31">
        <f>SUM(F52:K52)</f>
        <v>0</v>
      </c>
      <c r="F52" s="31">
        <f t="shared" ref="F52:J52" si="33">SUM(G52:L52)</f>
        <v>0</v>
      </c>
      <c r="G52" s="31">
        <f t="shared" si="33"/>
        <v>0</v>
      </c>
      <c r="H52" s="31">
        <f t="shared" si="33"/>
        <v>0</v>
      </c>
      <c r="I52" s="31">
        <f t="shared" si="33"/>
        <v>0</v>
      </c>
      <c r="J52" s="31">
        <f t="shared" si="33"/>
        <v>0</v>
      </c>
      <c r="K52" s="32"/>
    </row>
    <row r="53" spans="1:12" x14ac:dyDescent="0.25">
      <c r="A53" s="56"/>
      <c r="B53" s="67"/>
      <c r="C53" s="89"/>
      <c r="D53" s="10" t="s">
        <v>6</v>
      </c>
      <c r="E53" s="31">
        <f>SUM(F53:K53)</f>
        <v>0</v>
      </c>
      <c r="F53" s="31">
        <f t="shared" ref="F53:J53" si="34">SUM(G53:L53)</f>
        <v>0</v>
      </c>
      <c r="G53" s="31">
        <f t="shared" si="34"/>
        <v>0</v>
      </c>
      <c r="H53" s="31">
        <f t="shared" si="34"/>
        <v>0</v>
      </c>
      <c r="I53" s="31">
        <f t="shared" si="34"/>
        <v>0</v>
      </c>
      <c r="J53" s="31">
        <f t="shared" si="34"/>
        <v>0</v>
      </c>
      <c r="K53" s="32"/>
    </row>
    <row r="54" spans="1:12" x14ac:dyDescent="0.25">
      <c r="A54" s="56"/>
      <c r="B54" s="67"/>
      <c r="C54" s="89"/>
      <c r="D54" s="10" t="s">
        <v>7</v>
      </c>
      <c r="E54" s="31">
        <f>SUM(F54:K54)</f>
        <v>1836</v>
      </c>
      <c r="F54" s="31">
        <v>0</v>
      </c>
      <c r="G54" s="31">
        <v>0</v>
      </c>
      <c r="H54" s="31">
        <v>336</v>
      </c>
      <c r="I54" s="31">
        <v>750</v>
      </c>
      <c r="J54" s="31">
        <v>750</v>
      </c>
      <c r="K54" s="32"/>
    </row>
    <row r="55" spans="1:12" ht="19.5" customHeight="1" x14ac:dyDescent="0.25">
      <c r="A55" s="56"/>
      <c r="B55" s="67"/>
      <c r="C55" s="89"/>
      <c r="D55" s="10" t="s">
        <v>8</v>
      </c>
      <c r="E55" s="31">
        <f>SUM(F55:K55)</f>
        <v>0</v>
      </c>
      <c r="F55" s="31">
        <f t="shared" ref="F55:J55" si="35">SUM(G55:L55)</f>
        <v>0</v>
      </c>
      <c r="G55" s="31">
        <f t="shared" si="35"/>
        <v>0</v>
      </c>
      <c r="H55" s="31">
        <f t="shared" si="35"/>
        <v>0</v>
      </c>
      <c r="I55" s="31">
        <f t="shared" si="35"/>
        <v>0</v>
      </c>
      <c r="J55" s="31">
        <f t="shared" si="35"/>
        <v>0</v>
      </c>
      <c r="K55" s="32"/>
    </row>
    <row r="56" spans="1:12" ht="17.25" customHeight="1" x14ac:dyDescent="0.25">
      <c r="A56" s="88" t="s">
        <v>65</v>
      </c>
      <c r="B56" s="56" t="s">
        <v>80</v>
      </c>
      <c r="C56" s="89" t="s">
        <v>75</v>
      </c>
      <c r="D56" s="8" t="s">
        <v>4</v>
      </c>
      <c r="E56" s="34">
        <f>E61</f>
        <v>560</v>
      </c>
      <c r="F56" s="34">
        <f>F61</f>
        <v>0</v>
      </c>
      <c r="G56" s="34">
        <f t="shared" ref="G56:J56" si="36">G61</f>
        <v>0</v>
      </c>
      <c r="H56" s="34">
        <f t="shared" si="36"/>
        <v>60</v>
      </c>
      <c r="I56" s="34">
        <f t="shared" si="36"/>
        <v>250</v>
      </c>
      <c r="J56" s="34">
        <f t="shared" si="36"/>
        <v>250</v>
      </c>
      <c r="K56" s="34">
        <f t="shared" ref="K56" si="37">K61</f>
        <v>0</v>
      </c>
    </row>
    <row r="57" spans="1:12" x14ac:dyDescent="0.25">
      <c r="A57" s="88"/>
      <c r="B57" s="56"/>
      <c r="C57" s="89"/>
      <c r="D57" s="10" t="s">
        <v>5</v>
      </c>
      <c r="E57" s="31">
        <f t="shared" ref="E57:K60" si="38">E62</f>
        <v>0</v>
      </c>
      <c r="F57" s="31">
        <f t="shared" si="38"/>
        <v>0</v>
      </c>
      <c r="G57" s="31">
        <f t="shared" si="38"/>
        <v>0</v>
      </c>
      <c r="H57" s="31">
        <f t="shared" si="38"/>
        <v>0</v>
      </c>
      <c r="I57" s="31">
        <f t="shared" si="38"/>
        <v>0</v>
      </c>
      <c r="J57" s="31">
        <f t="shared" si="38"/>
        <v>0</v>
      </c>
      <c r="K57" s="31">
        <f t="shared" si="38"/>
        <v>0</v>
      </c>
    </row>
    <row r="58" spans="1:12" x14ac:dyDescent="0.25">
      <c r="A58" s="88"/>
      <c r="B58" s="56"/>
      <c r="C58" s="89"/>
      <c r="D58" s="10" t="s">
        <v>6</v>
      </c>
      <c r="E58" s="31">
        <f t="shared" si="38"/>
        <v>0</v>
      </c>
      <c r="F58" s="31">
        <f t="shared" si="38"/>
        <v>0</v>
      </c>
      <c r="G58" s="31">
        <f t="shared" si="38"/>
        <v>0</v>
      </c>
      <c r="H58" s="31">
        <f t="shared" si="38"/>
        <v>0</v>
      </c>
      <c r="I58" s="31">
        <f t="shared" si="38"/>
        <v>0</v>
      </c>
      <c r="J58" s="31">
        <f t="shared" si="38"/>
        <v>0</v>
      </c>
      <c r="K58" s="31">
        <f t="shared" si="38"/>
        <v>0</v>
      </c>
    </row>
    <row r="59" spans="1:12" x14ac:dyDescent="0.25">
      <c r="A59" s="88"/>
      <c r="B59" s="56"/>
      <c r="C59" s="89"/>
      <c r="D59" s="10" t="s">
        <v>7</v>
      </c>
      <c r="E59" s="31">
        <f t="shared" si="38"/>
        <v>560</v>
      </c>
      <c r="F59" s="31">
        <f t="shared" si="38"/>
        <v>0</v>
      </c>
      <c r="G59" s="31">
        <f t="shared" si="38"/>
        <v>0</v>
      </c>
      <c r="H59" s="31">
        <f t="shared" si="38"/>
        <v>60</v>
      </c>
      <c r="I59" s="31">
        <f t="shared" si="38"/>
        <v>250</v>
      </c>
      <c r="J59" s="31">
        <f t="shared" si="38"/>
        <v>250</v>
      </c>
      <c r="K59" s="31">
        <f t="shared" si="38"/>
        <v>0</v>
      </c>
    </row>
    <row r="60" spans="1:12" ht="16.5" customHeight="1" x14ac:dyDescent="0.25">
      <c r="A60" s="88"/>
      <c r="B60" s="56"/>
      <c r="C60" s="89"/>
      <c r="D60" s="10" t="s">
        <v>8</v>
      </c>
      <c r="E60" s="31">
        <f t="shared" si="38"/>
        <v>0</v>
      </c>
      <c r="F60" s="31">
        <f t="shared" si="38"/>
        <v>0</v>
      </c>
      <c r="G60" s="31">
        <f t="shared" si="38"/>
        <v>0</v>
      </c>
      <c r="H60" s="31">
        <f t="shared" si="38"/>
        <v>0</v>
      </c>
      <c r="I60" s="31">
        <f t="shared" si="38"/>
        <v>0</v>
      </c>
      <c r="J60" s="31">
        <f t="shared" si="38"/>
        <v>0</v>
      </c>
      <c r="K60" s="31">
        <f t="shared" si="38"/>
        <v>0</v>
      </c>
    </row>
    <row r="61" spans="1:12" ht="24.75" customHeight="1" x14ac:dyDescent="0.25">
      <c r="A61" s="56" t="s">
        <v>58</v>
      </c>
      <c r="B61" s="67" t="s">
        <v>79</v>
      </c>
      <c r="C61" s="89" t="s">
        <v>76</v>
      </c>
      <c r="D61" s="10" t="s">
        <v>4</v>
      </c>
      <c r="E61" s="28">
        <f>E62+E63+E64+E65</f>
        <v>560</v>
      </c>
      <c r="F61" s="44">
        <f t="shared" ref="F61:J61" si="39">F62+F63+F64+F65</f>
        <v>0</v>
      </c>
      <c r="G61" s="44">
        <f t="shared" si="39"/>
        <v>0</v>
      </c>
      <c r="H61" s="44">
        <f t="shared" si="39"/>
        <v>60</v>
      </c>
      <c r="I61" s="44">
        <f t="shared" si="39"/>
        <v>250</v>
      </c>
      <c r="J61" s="44">
        <f t="shared" si="39"/>
        <v>250</v>
      </c>
      <c r="K61" s="35">
        <f t="shared" ref="K61" si="40">K62+K63+K64+K65</f>
        <v>0</v>
      </c>
    </row>
    <row r="62" spans="1:12" ht="15.75" x14ac:dyDescent="0.25">
      <c r="A62" s="56"/>
      <c r="B62" s="67"/>
      <c r="C62" s="89"/>
      <c r="D62" s="10" t="s">
        <v>5</v>
      </c>
      <c r="E62" s="28">
        <f>SUM(F62:K62)</f>
        <v>0</v>
      </c>
      <c r="F62" s="44">
        <f t="shared" ref="F62:J62" si="41">SUM(G62:L62)</f>
        <v>0</v>
      </c>
      <c r="G62" s="44">
        <f t="shared" si="41"/>
        <v>0</v>
      </c>
      <c r="H62" s="44">
        <f t="shared" si="41"/>
        <v>0</v>
      </c>
      <c r="I62" s="44">
        <f t="shared" si="41"/>
        <v>0</v>
      </c>
      <c r="J62" s="44">
        <f t="shared" si="41"/>
        <v>0</v>
      </c>
      <c r="K62" s="28">
        <f>SUM(L62:O62)</f>
        <v>0</v>
      </c>
    </row>
    <row r="63" spans="1:12" ht="15.75" x14ac:dyDescent="0.25">
      <c r="A63" s="56"/>
      <c r="B63" s="67"/>
      <c r="C63" s="89"/>
      <c r="D63" s="10" t="s">
        <v>6</v>
      </c>
      <c r="E63" s="28">
        <f>SUM(F63:K63)</f>
        <v>0</v>
      </c>
      <c r="F63" s="44">
        <f t="shared" ref="F63:J63" si="42">SUM(G63:L63)</f>
        <v>0</v>
      </c>
      <c r="G63" s="44">
        <f t="shared" si="42"/>
        <v>0</v>
      </c>
      <c r="H63" s="44">
        <f t="shared" si="42"/>
        <v>0</v>
      </c>
      <c r="I63" s="44">
        <f t="shared" si="42"/>
        <v>0</v>
      </c>
      <c r="J63" s="44">
        <f t="shared" si="42"/>
        <v>0</v>
      </c>
      <c r="K63" s="28">
        <f>SUM(L63:O63)</f>
        <v>0</v>
      </c>
    </row>
    <row r="64" spans="1:12" ht="15.75" x14ac:dyDescent="0.25">
      <c r="A64" s="56"/>
      <c r="B64" s="67"/>
      <c r="C64" s="89"/>
      <c r="D64" s="10" t="s">
        <v>7</v>
      </c>
      <c r="E64" s="28">
        <f>SUM(F64:K64)</f>
        <v>560</v>
      </c>
      <c r="F64" s="44">
        <v>0</v>
      </c>
      <c r="G64" s="44">
        <v>0</v>
      </c>
      <c r="H64" s="44">
        <v>60</v>
      </c>
      <c r="I64" s="44">
        <v>250</v>
      </c>
      <c r="J64" s="44">
        <v>250</v>
      </c>
      <c r="L64" s="22"/>
    </row>
    <row r="65" spans="1:11" ht="34.5" customHeight="1" x14ac:dyDescent="0.25">
      <c r="A65" s="56"/>
      <c r="B65" s="67"/>
      <c r="C65" s="89"/>
      <c r="D65" s="10" t="s">
        <v>8</v>
      </c>
      <c r="E65" s="28">
        <f>SUM(F65:K65)</f>
        <v>0</v>
      </c>
      <c r="F65" s="44">
        <f t="shared" ref="F65:J65" si="43">SUM(G65:L65)</f>
        <v>0</v>
      </c>
      <c r="G65" s="44">
        <f t="shared" si="43"/>
        <v>0</v>
      </c>
      <c r="H65" s="44">
        <f t="shared" si="43"/>
        <v>0</v>
      </c>
      <c r="I65" s="44">
        <f t="shared" si="43"/>
        <v>0</v>
      </c>
      <c r="J65" s="44">
        <f t="shared" si="43"/>
        <v>0</v>
      </c>
    </row>
    <row r="66" spans="1:11" ht="15.75" hidden="1" customHeight="1" x14ac:dyDescent="0.25">
      <c r="A66" s="67" t="s">
        <v>59</v>
      </c>
      <c r="B66" s="67"/>
      <c r="C66" s="67"/>
      <c r="D66" s="67"/>
      <c r="E66" s="13"/>
      <c r="F66" s="13"/>
      <c r="G66" s="13"/>
      <c r="H66" s="13"/>
      <c r="I66" s="13"/>
      <c r="J66" s="13"/>
    </row>
    <row r="67" spans="1:11" ht="15.75" customHeight="1" x14ac:dyDescent="0.25">
      <c r="A67" s="70" t="s">
        <v>84</v>
      </c>
      <c r="B67" s="70" t="s">
        <v>89</v>
      </c>
      <c r="C67" s="89" t="s">
        <v>76</v>
      </c>
      <c r="D67" s="43" t="s">
        <v>4</v>
      </c>
      <c r="E67" s="46">
        <f>F67+G67+H67+I67+J67</f>
        <v>955</v>
      </c>
      <c r="F67" s="46">
        <f>F72+F77</f>
        <v>0</v>
      </c>
      <c r="G67" s="46">
        <f>G72+G77</f>
        <v>246</v>
      </c>
      <c r="H67" s="46">
        <f t="shared" ref="H67:J67" si="44">H72+H77</f>
        <v>509</v>
      </c>
      <c r="I67" s="46">
        <f t="shared" si="44"/>
        <v>100</v>
      </c>
      <c r="J67" s="46">
        <f t="shared" si="44"/>
        <v>100</v>
      </c>
      <c r="K67" s="40">
        <v>0</v>
      </c>
    </row>
    <row r="68" spans="1:11" ht="15.75" customHeight="1" x14ac:dyDescent="0.25">
      <c r="A68" s="71"/>
      <c r="B68" s="71"/>
      <c r="C68" s="89"/>
      <c r="D68" s="36" t="s">
        <v>5</v>
      </c>
      <c r="E68" s="37">
        <f t="shared" ref="E68:E81" si="45">SUM(F68:K68)</f>
        <v>0</v>
      </c>
      <c r="F68" s="44">
        <f t="shared" ref="F68:J68" si="46">SUM(G68:L68)</f>
        <v>0</v>
      </c>
      <c r="G68" s="44">
        <f t="shared" si="46"/>
        <v>0</v>
      </c>
      <c r="H68" s="44">
        <f t="shared" si="46"/>
        <v>0</v>
      </c>
      <c r="I68" s="44">
        <f t="shared" si="46"/>
        <v>0</v>
      </c>
      <c r="J68" s="44">
        <f t="shared" si="46"/>
        <v>0</v>
      </c>
      <c r="K68" s="40">
        <v>0</v>
      </c>
    </row>
    <row r="69" spans="1:11" ht="15.75" customHeight="1" x14ac:dyDescent="0.25">
      <c r="A69" s="71"/>
      <c r="B69" s="71"/>
      <c r="C69" s="89"/>
      <c r="D69" s="36" t="s">
        <v>6</v>
      </c>
      <c r="E69" s="37">
        <f t="shared" si="45"/>
        <v>0</v>
      </c>
      <c r="F69" s="44">
        <f t="shared" ref="F69:J69" si="47">SUM(G69:L69)</f>
        <v>0</v>
      </c>
      <c r="G69" s="44">
        <f t="shared" si="47"/>
        <v>0</v>
      </c>
      <c r="H69" s="44">
        <f t="shared" si="47"/>
        <v>0</v>
      </c>
      <c r="I69" s="44">
        <f t="shared" si="47"/>
        <v>0</v>
      </c>
      <c r="J69" s="44">
        <f t="shared" si="47"/>
        <v>0</v>
      </c>
    </row>
    <row r="70" spans="1:11" ht="15.75" customHeight="1" x14ac:dyDescent="0.25">
      <c r="A70" s="71"/>
      <c r="B70" s="71"/>
      <c r="C70" s="89"/>
      <c r="D70" s="36" t="s">
        <v>7</v>
      </c>
      <c r="E70" s="37">
        <f t="shared" si="45"/>
        <v>955</v>
      </c>
      <c r="F70" s="44">
        <f>F75+F80</f>
        <v>0</v>
      </c>
      <c r="G70" s="44">
        <f>G75+G80</f>
        <v>246</v>
      </c>
      <c r="H70" s="44">
        <f t="shared" ref="H70:J70" si="48">H75+H80</f>
        <v>509</v>
      </c>
      <c r="I70" s="44">
        <f t="shared" si="48"/>
        <v>100</v>
      </c>
      <c r="J70" s="44">
        <f t="shared" si="48"/>
        <v>100</v>
      </c>
      <c r="K70" s="40">
        <f t="shared" ref="K70" si="49">K75+K80</f>
        <v>0</v>
      </c>
    </row>
    <row r="71" spans="1:11" ht="36.75" customHeight="1" x14ac:dyDescent="0.25">
      <c r="A71" s="72"/>
      <c r="B71" s="72"/>
      <c r="C71" s="89"/>
      <c r="D71" s="36" t="s">
        <v>8</v>
      </c>
      <c r="E71" s="37">
        <f t="shared" si="45"/>
        <v>0</v>
      </c>
      <c r="F71" s="44">
        <f>SUM(G71:L71)</f>
        <v>0</v>
      </c>
      <c r="G71" s="44">
        <f t="shared" ref="G71:J71" si="50">SUM(H71:M71)</f>
        <v>0</v>
      </c>
      <c r="H71" s="44">
        <f t="shared" si="50"/>
        <v>0</v>
      </c>
      <c r="I71" s="44">
        <f t="shared" si="50"/>
        <v>0</v>
      </c>
      <c r="J71" s="44">
        <f t="shared" si="50"/>
        <v>0</v>
      </c>
    </row>
    <row r="72" spans="1:11" ht="15.75" customHeight="1" x14ac:dyDescent="0.25">
      <c r="A72" s="96" t="s">
        <v>85</v>
      </c>
      <c r="B72" s="70" t="s">
        <v>86</v>
      </c>
      <c r="C72" s="89" t="s">
        <v>76</v>
      </c>
      <c r="D72" s="41" t="s">
        <v>4</v>
      </c>
      <c r="E72" s="44">
        <f t="shared" si="45"/>
        <v>955</v>
      </c>
      <c r="F72" s="44">
        <f>SUM(F73:F76)</f>
        <v>0</v>
      </c>
      <c r="G72" s="44">
        <f>SUM(G73:G76)</f>
        <v>246</v>
      </c>
      <c r="H72" s="44">
        <f t="shared" ref="H72:J72" si="51">SUM(H73:H76)</f>
        <v>509</v>
      </c>
      <c r="I72" s="44">
        <f t="shared" si="51"/>
        <v>100</v>
      </c>
      <c r="J72" s="44">
        <f t="shared" si="51"/>
        <v>100</v>
      </c>
    </row>
    <row r="73" spans="1:11" ht="15.75" customHeight="1" x14ac:dyDescent="0.25">
      <c r="A73" s="97"/>
      <c r="B73" s="71"/>
      <c r="C73" s="89"/>
      <c r="D73" s="36" t="s">
        <v>5</v>
      </c>
      <c r="E73" s="37">
        <f t="shared" si="45"/>
        <v>0</v>
      </c>
      <c r="F73" s="44">
        <f t="shared" ref="F73:J73" si="52">SUM(G73:L73)</f>
        <v>0</v>
      </c>
      <c r="G73" s="44">
        <f t="shared" si="52"/>
        <v>0</v>
      </c>
      <c r="H73" s="44">
        <f t="shared" si="52"/>
        <v>0</v>
      </c>
      <c r="I73" s="44">
        <f t="shared" si="52"/>
        <v>0</v>
      </c>
      <c r="J73" s="44">
        <f t="shared" si="52"/>
        <v>0</v>
      </c>
    </row>
    <row r="74" spans="1:11" ht="15.75" customHeight="1" x14ac:dyDescent="0.25">
      <c r="A74" s="97"/>
      <c r="B74" s="71"/>
      <c r="C74" s="89"/>
      <c r="D74" s="36" t="s">
        <v>6</v>
      </c>
      <c r="E74" s="37">
        <f t="shared" si="45"/>
        <v>0</v>
      </c>
      <c r="F74" s="44">
        <f t="shared" ref="F74:J74" si="53">SUM(G74:L74)</f>
        <v>0</v>
      </c>
      <c r="G74" s="44">
        <f t="shared" si="53"/>
        <v>0</v>
      </c>
      <c r="H74" s="44">
        <f t="shared" si="53"/>
        <v>0</v>
      </c>
      <c r="I74" s="44">
        <f t="shared" si="53"/>
        <v>0</v>
      </c>
      <c r="J74" s="44">
        <f t="shared" si="53"/>
        <v>0</v>
      </c>
    </row>
    <row r="75" spans="1:11" ht="15.75" customHeight="1" x14ac:dyDescent="0.25">
      <c r="A75" s="97"/>
      <c r="B75" s="71"/>
      <c r="C75" s="89"/>
      <c r="D75" s="36" t="s">
        <v>7</v>
      </c>
      <c r="E75" s="37">
        <f t="shared" si="45"/>
        <v>955</v>
      </c>
      <c r="F75" s="44">
        <v>0</v>
      </c>
      <c r="G75" s="44">
        <v>246</v>
      </c>
      <c r="H75" s="44">
        <v>509</v>
      </c>
      <c r="I75" s="44">
        <v>100</v>
      </c>
      <c r="J75" s="44">
        <v>100</v>
      </c>
    </row>
    <row r="76" spans="1:11" ht="42" customHeight="1" x14ac:dyDescent="0.25">
      <c r="A76" s="98"/>
      <c r="B76" s="72"/>
      <c r="C76" s="89"/>
      <c r="D76" s="36" t="s">
        <v>8</v>
      </c>
      <c r="E76" s="37">
        <f t="shared" si="45"/>
        <v>0</v>
      </c>
      <c r="F76" s="44">
        <f t="shared" ref="F76:K76" si="54">SUM(G76:L76)</f>
        <v>0</v>
      </c>
      <c r="G76" s="44">
        <f t="shared" si="54"/>
        <v>0</v>
      </c>
      <c r="H76" s="44">
        <f t="shared" si="54"/>
        <v>0</v>
      </c>
      <c r="I76" s="44">
        <f t="shared" si="54"/>
        <v>0</v>
      </c>
      <c r="J76" s="44">
        <f t="shared" si="54"/>
        <v>0</v>
      </c>
      <c r="K76" s="44">
        <f t="shared" si="54"/>
        <v>0</v>
      </c>
    </row>
    <row r="77" spans="1:11" ht="15.75" customHeight="1" x14ac:dyDescent="0.25">
      <c r="A77" s="96" t="s">
        <v>87</v>
      </c>
      <c r="B77" s="70" t="s">
        <v>88</v>
      </c>
      <c r="C77" s="89" t="s">
        <v>76</v>
      </c>
      <c r="D77" s="38" t="s">
        <v>4</v>
      </c>
      <c r="E77" s="39">
        <f t="shared" si="45"/>
        <v>0</v>
      </c>
      <c r="F77" s="44">
        <f t="shared" ref="F77:J77" si="55">SUM(G77:L77)</f>
        <v>0</v>
      </c>
      <c r="G77" s="44">
        <f t="shared" si="55"/>
        <v>0</v>
      </c>
      <c r="H77" s="44">
        <f t="shared" si="55"/>
        <v>0</v>
      </c>
      <c r="I77" s="44">
        <f t="shared" si="55"/>
        <v>0</v>
      </c>
      <c r="J77" s="44">
        <f t="shared" si="55"/>
        <v>0</v>
      </c>
    </row>
    <row r="78" spans="1:11" ht="15.75" customHeight="1" x14ac:dyDescent="0.25">
      <c r="A78" s="97"/>
      <c r="B78" s="71"/>
      <c r="C78" s="89"/>
      <c r="D78" s="38" t="s">
        <v>5</v>
      </c>
      <c r="E78" s="39">
        <f t="shared" si="45"/>
        <v>0</v>
      </c>
      <c r="F78" s="44">
        <f t="shared" ref="F78:J78" si="56">SUM(G78:L78)</f>
        <v>0</v>
      </c>
      <c r="G78" s="44">
        <f t="shared" si="56"/>
        <v>0</v>
      </c>
      <c r="H78" s="44">
        <f t="shared" si="56"/>
        <v>0</v>
      </c>
      <c r="I78" s="44">
        <f t="shared" si="56"/>
        <v>0</v>
      </c>
      <c r="J78" s="44">
        <f t="shared" si="56"/>
        <v>0</v>
      </c>
    </row>
    <row r="79" spans="1:11" ht="15.75" customHeight="1" x14ac:dyDescent="0.25">
      <c r="A79" s="97"/>
      <c r="B79" s="71"/>
      <c r="C79" s="89"/>
      <c r="D79" s="38" t="s">
        <v>6</v>
      </c>
      <c r="E79" s="39">
        <f t="shared" si="45"/>
        <v>0</v>
      </c>
      <c r="F79" s="44">
        <f t="shared" ref="F79:J79" si="57">SUM(G79:L79)</f>
        <v>0</v>
      </c>
      <c r="G79" s="44">
        <f t="shared" si="57"/>
        <v>0</v>
      </c>
      <c r="H79" s="44">
        <f t="shared" si="57"/>
        <v>0</v>
      </c>
      <c r="I79" s="44">
        <f t="shared" si="57"/>
        <v>0</v>
      </c>
      <c r="J79" s="44">
        <f t="shared" si="57"/>
        <v>0</v>
      </c>
    </row>
    <row r="80" spans="1:11" ht="15.75" customHeight="1" x14ac:dyDescent="0.25">
      <c r="A80" s="97"/>
      <c r="B80" s="71"/>
      <c r="C80" s="89"/>
      <c r="D80" s="38" t="s">
        <v>7</v>
      </c>
      <c r="E80" s="39">
        <f t="shared" si="45"/>
        <v>0</v>
      </c>
      <c r="F80" s="44">
        <f t="shared" ref="F80:J80" si="58">SUM(G80:L80)</f>
        <v>0</v>
      </c>
      <c r="G80" s="44">
        <f t="shared" si="58"/>
        <v>0</v>
      </c>
      <c r="H80" s="44">
        <f t="shared" si="58"/>
        <v>0</v>
      </c>
      <c r="I80" s="44">
        <f t="shared" si="58"/>
        <v>0</v>
      </c>
      <c r="J80" s="44">
        <f t="shared" si="58"/>
        <v>0</v>
      </c>
    </row>
    <row r="81" spans="1:13" ht="28.5" customHeight="1" x14ac:dyDescent="0.25">
      <c r="A81" s="98"/>
      <c r="B81" s="72"/>
      <c r="C81" s="89"/>
      <c r="D81" s="38" t="s">
        <v>8</v>
      </c>
      <c r="E81" s="39">
        <f t="shared" si="45"/>
        <v>0</v>
      </c>
      <c r="F81" s="44">
        <f t="shared" ref="F81:J81" si="59">SUM(G81:L81)</f>
        <v>0</v>
      </c>
      <c r="G81" s="44">
        <f t="shared" si="59"/>
        <v>0</v>
      </c>
      <c r="H81" s="44">
        <f t="shared" si="59"/>
        <v>0</v>
      </c>
      <c r="I81" s="44">
        <f t="shared" si="59"/>
        <v>0</v>
      </c>
      <c r="J81" s="44">
        <f t="shared" si="59"/>
        <v>0</v>
      </c>
    </row>
    <row r="82" spans="1:13" ht="15" customHeight="1" x14ac:dyDescent="0.25">
      <c r="A82" s="67" t="s">
        <v>60</v>
      </c>
      <c r="B82" s="67"/>
      <c r="C82" s="67"/>
      <c r="D82" s="67"/>
      <c r="E82" s="29">
        <f t="shared" ref="E82:K82" si="60">E56+E46+E15+E67</f>
        <v>8274</v>
      </c>
      <c r="F82" s="46">
        <f t="shared" si="60"/>
        <v>391</v>
      </c>
      <c r="G82" s="46">
        <f t="shared" si="60"/>
        <v>1123</v>
      </c>
      <c r="H82" s="46">
        <f t="shared" si="60"/>
        <v>3260</v>
      </c>
      <c r="I82" s="46">
        <f t="shared" si="60"/>
        <v>1750</v>
      </c>
      <c r="J82" s="46">
        <f t="shared" si="60"/>
        <v>1750</v>
      </c>
      <c r="K82" s="46">
        <f t="shared" si="60"/>
        <v>0</v>
      </c>
      <c r="M82" s="51"/>
    </row>
    <row r="83" spans="1:13" ht="15.75" x14ac:dyDescent="0.25">
      <c r="A83" s="67" t="s">
        <v>19</v>
      </c>
      <c r="B83" s="67"/>
      <c r="C83" s="67"/>
      <c r="D83" s="67"/>
      <c r="E83" s="13">
        <f>E58+E48+E18+E69</f>
        <v>0</v>
      </c>
      <c r="F83" s="44">
        <f t="shared" ref="F83:K83" si="61">F58+F48+F18</f>
        <v>0</v>
      </c>
      <c r="G83" s="44">
        <f t="shared" si="61"/>
        <v>0</v>
      </c>
      <c r="H83" s="44">
        <f t="shared" si="61"/>
        <v>0</v>
      </c>
      <c r="I83" s="44">
        <f t="shared" si="61"/>
        <v>0</v>
      </c>
      <c r="J83" s="44">
        <f t="shared" si="61"/>
        <v>0</v>
      </c>
      <c r="K83" s="23">
        <f t="shared" si="61"/>
        <v>0</v>
      </c>
    </row>
    <row r="84" spans="1:13" ht="15.75" x14ac:dyDescent="0.25">
      <c r="A84" s="67" t="s">
        <v>20</v>
      </c>
      <c r="B84" s="67"/>
      <c r="C84" s="67"/>
      <c r="D84" s="67"/>
      <c r="E84" s="13">
        <f>E57+E47+E17+E68</f>
        <v>0</v>
      </c>
      <c r="F84" s="44">
        <f t="shared" ref="F84:K84" si="62">F57+F47+F17</f>
        <v>0</v>
      </c>
      <c r="G84" s="44">
        <f t="shared" si="62"/>
        <v>0</v>
      </c>
      <c r="H84" s="44">
        <f t="shared" si="62"/>
        <v>0</v>
      </c>
      <c r="I84" s="44">
        <f t="shared" si="62"/>
        <v>0</v>
      </c>
      <c r="J84" s="44">
        <f t="shared" si="62"/>
        <v>0</v>
      </c>
      <c r="K84" s="23">
        <f t="shared" si="62"/>
        <v>0</v>
      </c>
    </row>
    <row r="85" spans="1:13" ht="15.75" x14ac:dyDescent="0.25">
      <c r="A85" s="67" t="s">
        <v>21</v>
      </c>
      <c r="B85" s="67"/>
      <c r="C85" s="67"/>
      <c r="D85" s="67"/>
      <c r="E85" s="13">
        <f t="shared" ref="E85:K85" si="63">E59+E49+E19+E70</f>
        <v>8274</v>
      </c>
      <c r="F85" s="44">
        <f t="shared" si="63"/>
        <v>391</v>
      </c>
      <c r="G85" s="44">
        <f t="shared" si="63"/>
        <v>1123</v>
      </c>
      <c r="H85" s="44">
        <f t="shared" si="63"/>
        <v>3260</v>
      </c>
      <c r="I85" s="44">
        <f t="shared" si="63"/>
        <v>1750</v>
      </c>
      <c r="J85" s="44">
        <f t="shared" si="63"/>
        <v>1750</v>
      </c>
      <c r="K85" s="44">
        <f t="shared" si="63"/>
        <v>0</v>
      </c>
    </row>
    <row r="86" spans="1:13" ht="15.75" x14ac:dyDescent="0.25">
      <c r="A86" s="67" t="s">
        <v>8</v>
      </c>
      <c r="B86" s="67"/>
      <c r="C86" s="67"/>
      <c r="D86" s="67"/>
      <c r="E86" s="13">
        <f t="shared" ref="E86:K86" si="64">E60+E50+E20</f>
        <v>0</v>
      </c>
      <c r="F86" s="44">
        <f t="shared" si="64"/>
        <v>0</v>
      </c>
      <c r="G86" s="44">
        <f t="shared" si="64"/>
        <v>0</v>
      </c>
      <c r="H86" s="44">
        <f t="shared" si="64"/>
        <v>0</v>
      </c>
      <c r="I86" s="44">
        <f t="shared" si="64"/>
        <v>0</v>
      </c>
      <c r="J86" s="44">
        <f t="shared" si="64"/>
        <v>0</v>
      </c>
      <c r="K86" s="23">
        <f t="shared" si="64"/>
        <v>0</v>
      </c>
    </row>
  </sheetData>
  <mergeCells count="66">
    <mergeCell ref="A77:A81"/>
    <mergeCell ref="B77:B81"/>
    <mergeCell ref="C77:C81"/>
    <mergeCell ref="A72:A76"/>
    <mergeCell ref="B46:B50"/>
    <mergeCell ref="B56:B60"/>
    <mergeCell ref="A46:A50"/>
    <mergeCell ref="C46:C50"/>
    <mergeCell ref="A51:A55"/>
    <mergeCell ref="B51:B55"/>
    <mergeCell ref="C51:C55"/>
    <mergeCell ref="A26:A30"/>
    <mergeCell ref="B26:B30"/>
    <mergeCell ref="C26:C30"/>
    <mergeCell ref="A36:A40"/>
    <mergeCell ref="B36:B40"/>
    <mergeCell ref="C36:C40"/>
    <mergeCell ref="A31:A35"/>
    <mergeCell ref="B31:B35"/>
    <mergeCell ref="E9:E12"/>
    <mergeCell ref="A9:A12"/>
    <mergeCell ref="B9:B12"/>
    <mergeCell ref="C9:C12"/>
    <mergeCell ref="A21:A25"/>
    <mergeCell ref="B21:B25"/>
    <mergeCell ref="C21:C25"/>
    <mergeCell ref="A15:A20"/>
    <mergeCell ref="C15:C20"/>
    <mergeCell ref="B15:B20"/>
    <mergeCell ref="A84:D84"/>
    <mergeCell ref="A56:A60"/>
    <mergeCell ref="C56:C60"/>
    <mergeCell ref="A85:D85"/>
    <mergeCell ref="A86:D86"/>
    <mergeCell ref="A61:A65"/>
    <mergeCell ref="B61:B65"/>
    <mergeCell ref="C61:C65"/>
    <mergeCell ref="A66:D66"/>
    <mergeCell ref="A82:D82"/>
    <mergeCell ref="A83:D83"/>
    <mergeCell ref="C67:C71"/>
    <mergeCell ref="C72:C76"/>
    <mergeCell ref="B67:B71"/>
    <mergeCell ref="B72:B76"/>
    <mergeCell ref="A67:A71"/>
    <mergeCell ref="A1:K1"/>
    <mergeCell ref="A2:K2"/>
    <mergeCell ref="A3:K3"/>
    <mergeCell ref="A4:K4"/>
    <mergeCell ref="A5:K5"/>
    <mergeCell ref="A41:A45"/>
    <mergeCell ref="B41:B45"/>
    <mergeCell ref="C41:C45"/>
    <mergeCell ref="A6:K6"/>
    <mergeCell ref="A7:K7"/>
    <mergeCell ref="A8:K8"/>
    <mergeCell ref="F9:K10"/>
    <mergeCell ref="D15:D16"/>
    <mergeCell ref="E15:E16"/>
    <mergeCell ref="F15:F16"/>
    <mergeCell ref="D9:D12"/>
    <mergeCell ref="H15:H16"/>
    <mergeCell ref="I15:I16"/>
    <mergeCell ref="J15:J16"/>
    <mergeCell ref="G15:G16"/>
    <mergeCell ref="C31:C35"/>
  </mergeCells>
  <pageMargins left="0.23622047244094491" right="0.23622047244094491" top="1.3779527559055118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85" workbookViewId="0">
      <selection activeCell="A2" sqref="A2:K2"/>
    </sheetView>
  </sheetViews>
  <sheetFormatPr defaultRowHeight="15" x14ac:dyDescent="0.25"/>
  <cols>
    <col min="1" max="1" width="48.85546875" customWidth="1"/>
    <col min="2" max="2" width="12.85546875" hidden="1" customWidth="1"/>
    <col min="3" max="3" width="10.85546875" customWidth="1"/>
    <col min="4" max="4" width="10" customWidth="1"/>
    <col min="5" max="5" width="10.85546875" customWidth="1"/>
    <col min="6" max="6" width="11.42578125" customWidth="1"/>
    <col min="7" max="7" width="10.5703125" customWidth="1"/>
    <col min="8" max="11" width="9.140625" hidden="1" customWidth="1"/>
  </cols>
  <sheetData>
    <row r="1" spans="1:11" x14ac:dyDescent="0.25">
      <c r="A1" s="53" t="s">
        <v>90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3" t="s">
        <v>108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x14ac:dyDescent="0.25">
      <c r="A3" s="53" t="s">
        <v>50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3.5" customHeight="1" x14ac:dyDescent="0.25">
      <c r="A4" s="54" t="s">
        <v>51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idden="1" x14ac:dyDescent="0.25">
      <c r="F5" s="102"/>
      <c r="G5" s="102"/>
    </row>
    <row r="6" spans="1:11" x14ac:dyDescent="0.25">
      <c r="A6" s="54" t="s">
        <v>99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8" spans="1:11" ht="17.25" customHeight="1" x14ac:dyDescent="0.25">
      <c r="A8" s="76" t="s">
        <v>82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ht="17.25" customHeight="1" x14ac:dyDescent="0.25">
      <c r="A9" s="77" t="s">
        <v>100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x14ac:dyDescent="0.25">
      <c r="A10" s="99" t="s">
        <v>83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1" ht="13.5" customHeight="1" x14ac:dyDescent="0.25">
      <c r="A11" s="101" t="s">
        <v>0</v>
      </c>
      <c r="B11" s="101" t="s">
        <v>81</v>
      </c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45.75" customHeight="1" x14ac:dyDescent="0.25">
      <c r="A12" s="101"/>
      <c r="B12" s="101" t="s">
        <v>49</v>
      </c>
      <c r="C12" s="101" t="s">
        <v>1</v>
      </c>
      <c r="D12" s="101"/>
      <c r="E12" s="101"/>
      <c r="F12" s="101"/>
      <c r="G12" s="101"/>
      <c r="H12" s="101"/>
      <c r="I12" s="101"/>
      <c r="J12" s="101"/>
      <c r="K12" s="101"/>
    </row>
    <row r="13" spans="1:11" x14ac:dyDescent="0.25">
      <c r="A13" s="101"/>
      <c r="B13" s="101"/>
      <c r="C13" s="48" t="s">
        <v>42</v>
      </c>
      <c r="D13" s="48" t="s">
        <v>70</v>
      </c>
      <c r="E13" s="48" t="s">
        <v>71</v>
      </c>
      <c r="F13" s="25" t="s">
        <v>72</v>
      </c>
      <c r="G13" s="25" t="s">
        <v>101</v>
      </c>
      <c r="H13" s="25"/>
      <c r="I13" s="25"/>
      <c r="J13" s="25" t="s">
        <v>72</v>
      </c>
      <c r="K13" s="25"/>
    </row>
    <row r="14" spans="1:11" x14ac:dyDescent="0.2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7"/>
      <c r="I14" s="27"/>
      <c r="J14" s="27"/>
      <c r="K14" s="27"/>
    </row>
    <row r="15" spans="1:11" ht="22.5" customHeight="1" x14ac:dyDescent="0.25">
      <c r="A15" s="100" t="s">
        <v>103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1" ht="15" customHeight="1" x14ac:dyDescent="0.25">
      <c r="A16" s="48" t="s">
        <v>43</v>
      </c>
      <c r="B16" s="48">
        <f>B22+B28+B34</f>
        <v>15391.2</v>
      </c>
      <c r="C16" s="48">
        <f>C22+C28+C34</f>
        <v>1285</v>
      </c>
      <c r="D16" s="48">
        <f t="shared" ref="D16:K16" si="0">D22+D28+D34</f>
        <v>1786.1999999999998</v>
      </c>
      <c r="E16" s="48">
        <f t="shared" si="0"/>
        <v>7570</v>
      </c>
      <c r="F16" s="48">
        <f t="shared" si="0"/>
        <v>2375</v>
      </c>
      <c r="G16" s="48">
        <f t="shared" si="0"/>
        <v>2375</v>
      </c>
      <c r="H16" s="48" t="e">
        <f t="shared" si="0"/>
        <v>#REF!</v>
      </c>
      <c r="I16" s="48">
        <f t="shared" si="0"/>
        <v>0</v>
      </c>
      <c r="J16" s="48">
        <f t="shared" si="0"/>
        <v>0</v>
      </c>
      <c r="K16" s="48">
        <f t="shared" si="0"/>
        <v>0</v>
      </c>
    </row>
    <row r="17" spans="1:11" ht="13.5" customHeight="1" x14ac:dyDescent="0.25">
      <c r="A17" s="48" t="s">
        <v>44</v>
      </c>
      <c r="B17" s="48">
        <f t="shared" ref="B17:K20" si="1">B23+B29+B35</f>
        <v>0</v>
      </c>
      <c r="C17" s="48">
        <v>0</v>
      </c>
      <c r="D17" s="48">
        <v>0</v>
      </c>
      <c r="E17" s="48">
        <f>E23+E29+E35</f>
        <v>0</v>
      </c>
      <c r="F17" s="48">
        <f t="shared" ref="F17:K17" si="2">F23+F29+F35</f>
        <v>0</v>
      </c>
      <c r="G17" s="48">
        <f t="shared" si="2"/>
        <v>0</v>
      </c>
      <c r="H17" s="48">
        <f t="shared" si="2"/>
        <v>0</v>
      </c>
      <c r="I17" s="48">
        <f t="shared" si="2"/>
        <v>0</v>
      </c>
      <c r="J17" s="48">
        <f t="shared" si="2"/>
        <v>0</v>
      </c>
      <c r="K17" s="48">
        <f t="shared" si="2"/>
        <v>0</v>
      </c>
    </row>
    <row r="18" spans="1:11" ht="13.5" customHeight="1" x14ac:dyDescent="0.25">
      <c r="A18" s="48" t="s">
        <v>45</v>
      </c>
      <c r="B18" s="48">
        <f t="shared" si="1"/>
        <v>0</v>
      </c>
      <c r="C18" s="48">
        <v>0</v>
      </c>
      <c r="D18" s="48">
        <v>0</v>
      </c>
      <c r="E18" s="48">
        <f>E24+E30+E36</f>
        <v>0</v>
      </c>
      <c r="F18" s="48">
        <f t="shared" ref="F18:K18" si="3">F24+F30+F36</f>
        <v>0</v>
      </c>
      <c r="G18" s="48">
        <f t="shared" si="3"/>
        <v>0</v>
      </c>
      <c r="H18" s="48">
        <f t="shared" si="3"/>
        <v>0</v>
      </c>
      <c r="I18" s="48">
        <f t="shared" si="3"/>
        <v>0</v>
      </c>
      <c r="J18" s="48">
        <f t="shared" si="3"/>
        <v>0</v>
      </c>
      <c r="K18" s="48">
        <f t="shared" si="3"/>
        <v>0</v>
      </c>
    </row>
    <row r="19" spans="1:11" ht="15.75" customHeight="1" x14ac:dyDescent="0.25">
      <c r="A19" s="48" t="s">
        <v>7</v>
      </c>
      <c r="B19" s="48">
        <f t="shared" si="1"/>
        <v>15391.2</v>
      </c>
      <c r="C19" s="48">
        <f>C25+C31+C37</f>
        <v>1285</v>
      </c>
      <c r="D19" s="48">
        <f t="shared" si="1"/>
        <v>1786.1999999999998</v>
      </c>
      <c r="E19" s="48">
        <f t="shared" si="1"/>
        <v>7570</v>
      </c>
      <c r="F19" s="48">
        <f t="shared" si="1"/>
        <v>2375</v>
      </c>
      <c r="G19" s="48">
        <f t="shared" si="1"/>
        <v>2375</v>
      </c>
      <c r="H19" s="48">
        <f t="shared" si="1"/>
        <v>0</v>
      </c>
      <c r="I19" s="48">
        <f t="shared" si="1"/>
        <v>0</v>
      </c>
      <c r="J19" s="48">
        <f t="shared" si="1"/>
        <v>0</v>
      </c>
      <c r="K19" s="48">
        <f t="shared" si="1"/>
        <v>0</v>
      </c>
    </row>
    <row r="20" spans="1:11" ht="16.5" customHeight="1" x14ac:dyDescent="0.25">
      <c r="A20" s="48" t="s">
        <v>8</v>
      </c>
      <c r="B20" s="48">
        <f t="shared" si="1"/>
        <v>0</v>
      </c>
      <c r="C20" s="48">
        <f t="shared" si="1"/>
        <v>0</v>
      </c>
      <c r="D20" s="48">
        <f t="shared" si="1"/>
        <v>0</v>
      </c>
      <c r="E20" s="48">
        <f t="shared" si="1"/>
        <v>0</v>
      </c>
      <c r="F20" s="48">
        <f t="shared" si="1"/>
        <v>0</v>
      </c>
      <c r="G20" s="48">
        <f t="shared" si="1"/>
        <v>0</v>
      </c>
      <c r="H20" s="48">
        <f t="shared" si="1"/>
        <v>0</v>
      </c>
      <c r="I20" s="48">
        <f t="shared" si="1"/>
        <v>0</v>
      </c>
      <c r="J20" s="48">
        <f t="shared" si="1"/>
        <v>0</v>
      </c>
      <c r="K20" s="48">
        <f t="shared" si="1"/>
        <v>0</v>
      </c>
    </row>
    <row r="21" spans="1:11" ht="14.25" customHeight="1" x14ac:dyDescent="0.25">
      <c r="A21" s="100" t="s">
        <v>46</v>
      </c>
      <c r="B21" s="100"/>
      <c r="C21" s="100"/>
      <c r="D21" s="100"/>
      <c r="E21" s="100"/>
      <c r="F21" s="100"/>
      <c r="G21" s="100"/>
      <c r="H21" s="25"/>
      <c r="I21" s="25"/>
      <c r="J21" s="25"/>
      <c r="K21" s="25"/>
    </row>
    <row r="22" spans="1:11" ht="23.25" customHeight="1" x14ac:dyDescent="0.25">
      <c r="A22" s="48" t="s">
        <v>43</v>
      </c>
      <c r="B22" s="48">
        <f>'1 подпрограмма'!F46</f>
        <v>3293.2999999999997</v>
      </c>
      <c r="C22" s="48">
        <f>'1 подпрограмма'!G46</f>
        <v>840</v>
      </c>
      <c r="D22" s="48">
        <f>'1 подпрограмма'!H46</f>
        <v>230.29999999999998</v>
      </c>
      <c r="E22" s="48">
        <f>'1 подпрограмма'!I46</f>
        <v>1223</v>
      </c>
      <c r="F22" s="48">
        <f>'1 подпрограмма'!J46</f>
        <v>500</v>
      </c>
      <c r="G22" s="48">
        <f>'1 подпрограмма'!K46</f>
        <v>500</v>
      </c>
      <c r="H22" s="48" t="e">
        <f>'1 подпрограмма'!#REF!</f>
        <v>#REF!</v>
      </c>
      <c r="I22" s="48">
        <f>'1 подпрограмма'!L46</f>
        <v>0</v>
      </c>
      <c r="J22" s="48">
        <f>'1 подпрограмма'!M46</f>
        <v>0</v>
      </c>
      <c r="K22" s="48">
        <f>'1 подпрограмма'!N46</f>
        <v>0</v>
      </c>
    </row>
    <row r="23" spans="1:11" ht="22.5" customHeight="1" x14ac:dyDescent="0.25">
      <c r="A23" s="48" t="s">
        <v>44</v>
      </c>
      <c r="B23" s="48">
        <f>'1 подпрограмма'!F47</f>
        <v>0</v>
      </c>
      <c r="C23" s="48">
        <f>'1 подпрограмма'!G47</f>
        <v>0</v>
      </c>
      <c r="D23" s="48">
        <f>'1 подпрограмма'!H47</f>
        <v>0</v>
      </c>
      <c r="E23" s="48">
        <f>'1 подпрограмма'!I47</f>
        <v>0</v>
      </c>
      <c r="F23" s="48">
        <f>'1 подпрограмма'!J47</f>
        <v>0</v>
      </c>
      <c r="G23" s="48">
        <f>'1 подпрограмма'!K47</f>
        <v>0</v>
      </c>
      <c r="H23" s="25"/>
      <c r="I23" s="25"/>
      <c r="J23" s="25"/>
      <c r="K23" s="25"/>
    </row>
    <row r="24" spans="1:11" ht="15" customHeight="1" x14ac:dyDescent="0.25">
      <c r="A24" s="48" t="s">
        <v>45</v>
      </c>
      <c r="B24" s="48">
        <f>'1 подпрограмма'!F48</f>
        <v>0</v>
      </c>
      <c r="C24" s="48">
        <f>'1 подпрограмма'!G48</f>
        <v>0</v>
      </c>
      <c r="D24" s="48">
        <f>'1 подпрограмма'!H48</f>
        <v>0</v>
      </c>
      <c r="E24" s="48">
        <f>'1 подпрограмма'!I48</f>
        <v>0</v>
      </c>
      <c r="F24" s="48">
        <f>'1 подпрограмма'!J48</f>
        <v>0</v>
      </c>
      <c r="G24" s="48">
        <f>'1 подпрограмма'!K48</f>
        <v>0</v>
      </c>
      <c r="H24" s="25"/>
      <c r="I24" s="25"/>
      <c r="J24" s="25"/>
      <c r="K24" s="25"/>
    </row>
    <row r="25" spans="1:11" ht="12.75" customHeight="1" x14ac:dyDescent="0.25">
      <c r="A25" s="48" t="s">
        <v>7</v>
      </c>
      <c r="B25" s="48">
        <f>'1 подпрограмма'!F49</f>
        <v>3293.2999999999997</v>
      </c>
      <c r="C25" s="48">
        <f>'1 подпрограмма'!G49</f>
        <v>840</v>
      </c>
      <c r="D25" s="48">
        <f>'1 подпрограмма'!H49</f>
        <v>230.29999999999998</v>
      </c>
      <c r="E25" s="48">
        <f>'1 подпрограмма'!I49</f>
        <v>1223</v>
      </c>
      <c r="F25" s="48">
        <f>'1 подпрограмма'!J49</f>
        <v>500</v>
      </c>
      <c r="G25" s="48">
        <f>'1 подпрограмма'!K49</f>
        <v>500</v>
      </c>
      <c r="H25" s="25"/>
      <c r="I25" s="25"/>
      <c r="J25" s="25"/>
      <c r="K25" s="25"/>
    </row>
    <row r="26" spans="1:11" ht="17.25" customHeight="1" x14ac:dyDescent="0.25">
      <c r="A26" s="48" t="s">
        <v>8</v>
      </c>
      <c r="B26" s="48">
        <f>'1 подпрограмма'!F50</f>
        <v>0</v>
      </c>
      <c r="C26" s="48">
        <f>'1 подпрограмма'!G50</f>
        <v>0</v>
      </c>
      <c r="D26" s="48">
        <f>'1 подпрограмма'!H50</f>
        <v>0</v>
      </c>
      <c r="E26" s="48">
        <f>'1 подпрограмма'!I50</f>
        <v>0</v>
      </c>
      <c r="F26" s="48">
        <f>'1 подпрограмма'!J50</f>
        <v>0</v>
      </c>
      <c r="G26" s="48">
        <f>'1 подпрограмма'!K50</f>
        <v>0</v>
      </c>
      <c r="H26" s="25"/>
      <c r="I26" s="25"/>
      <c r="J26" s="25"/>
      <c r="K26" s="25"/>
    </row>
    <row r="27" spans="1:11" ht="15" customHeight="1" x14ac:dyDescent="0.25">
      <c r="A27" s="100" t="s">
        <v>47</v>
      </c>
      <c r="B27" s="100"/>
      <c r="C27" s="100"/>
      <c r="D27" s="100"/>
      <c r="E27" s="100"/>
      <c r="F27" s="100"/>
      <c r="G27" s="100"/>
      <c r="H27" s="25"/>
      <c r="I27" s="25"/>
      <c r="J27" s="25"/>
      <c r="K27" s="25"/>
    </row>
    <row r="28" spans="1:11" ht="19.5" customHeight="1" x14ac:dyDescent="0.25">
      <c r="A28" s="48" t="s">
        <v>43</v>
      </c>
      <c r="B28" s="48">
        <f>'2 подпрограмма'!E36</f>
        <v>3823.9</v>
      </c>
      <c r="C28" s="48">
        <f>'2 подпрограмма'!F36</f>
        <v>54</v>
      </c>
      <c r="D28" s="48">
        <f>'2 подпрограмма'!G36</f>
        <v>432.9</v>
      </c>
      <c r="E28" s="48">
        <f>'2 подпрограмма'!H36</f>
        <v>3087</v>
      </c>
      <c r="F28" s="48">
        <f>'2 подпрограмма'!I36</f>
        <v>125</v>
      </c>
      <c r="G28" s="48">
        <f>'2 подпрограмма'!J36</f>
        <v>125</v>
      </c>
      <c r="H28" s="48" t="e">
        <f>'2 подпрограмма'!#REF!</f>
        <v>#REF!</v>
      </c>
      <c r="I28" s="48">
        <f>'2 подпрограмма'!K36</f>
        <v>0</v>
      </c>
      <c r="J28" s="48">
        <f>'2 подпрограмма'!L36</f>
        <v>0</v>
      </c>
      <c r="K28" s="48">
        <f>'2 подпрограмма'!M36</f>
        <v>0</v>
      </c>
    </row>
    <row r="29" spans="1:11" ht="12" customHeight="1" x14ac:dyDescent="0.25">
      <c r="A29" s="48" t="s">
        <v>44</v>
      </c>
      <c r="B29" s="48">
        <f>'2 подпрограмма'!E37</f>
        <v>0</v>
      </c>
      <c r="C29" s="48">
        <f>'2 подпрограмма'!F37</f>
        <v>0</v>
      </c>
      <c r="D29" s="48">
        <f>'2 подпрограмма'!G37</f>
        <v>0</v>
      </c>
      <c r="E29" s="48">
        <f>'2 подпрограмма'!H37</f>
        <v>0</v>
      </c>
      <c r="F29" s="48">
        <f>'2 подпрограмма'!I37</f>
        <v>0</v>
      </c>
      <c r="G29" s="48">
        <f>'2 подпрограмма'!J37</f>
        <v>0</v>
      </c>
      <c r="H29" s="25"/>
      <c r="I29" s="25"/>
      <c r="J29" s="25"/>
      <c r="K29" s="25"/>
    </row>
    <row r="30" spans="1:11" ht="24" customHeight="1" x14ac:dyDescent="0.25">
      <c r="A30" s="48" t="s">
        <v>45</v>
      </c>
      <c r="B30" s="48">
        <f>'2 подпрограмма'!E38</f>
        <v>0</v>
      </c>
      <c r="C30" s="48">
        <f>'2 подпрограмма'!F38</f>
        <v>0</v>
      </c>
      <c r="D30" s="48">
        <f>'2 подпрограмма'!G38</f>
        <v>0</v>
      </c>
      <c r="E30" s="48">
        <f>'2 подпрограмма'!H38</f>
        <v>0</v>
      </c>
      <c r="F30" s="48">
        <f>'2 подпрограмма'!I38</f>
        <v>0</v>
      </c>
      <c r="G30" s="48">
        <f>'2 подпрограмма'!J38</f>
        <v>0</v>
      </c>
      <c r="H30" s="25"/>
      <c r="I30" s="25"/>
      <c r="J30" s="25"/>
      <c r="K30" s="25"/>
    </row>
    <row r="31" spans="1:11" ht="14.25" customHeight="1" x14ac:dyDescent="0.25">
      <c r="A31" s="48" t="s">
        <v>7</v>
      </c>
      <c r="B31" s="48">
        <f>'2 подпрограмма'!E39</f>
        <v>3823.9</v>
      </c>
      <c r="C31" s="48">
        <f>'2 подпрограмма'!F39</f>
        <v>54</v>
      </c>
      <c r="D31" s="48">
        <f>'2 подпрограмма'!G39</f>
        <v>432.9</v>
      </c>
      <c r="E31" s="48">
        <f>'2 подпрограмма'!H39</f>
        <v>3087</v>
      </c>
      <c r="F31" s="48">
        <f>'2 подпрограмма'!I39</f>
        <v>125</v>
      </c>
      <c r="G31" s="48">
        <f>'2 подпрограмма'!J39</f>
        <v>125</v>
      </c>
      <c r="H31" s="25"/>
      <c r="I31" s="25"/>
      <c r="J31" s="25"/>
      <c r="K31" s="25"/>
    </row>
    <row r="32" spans="1:11" ht="16.5" customHeight="1" x14ac:dyDescent="0.25">
      <c r="A32" s="48" t="s">
        <v>8</v>
      </c>
      <c r="B32" s="48">
        <f>'2 подпрограмма'!E40</f>
        <v>0</v>
      </c>
      <c r="C32" s="48">
        <f>'2 подпрограмма'!F40</f>
        <v>0</v>
      </c>
      <c r="D32" s="48">
        <f>'2 подпрограмма'!G40</f>
        <v>0</v>
      </c>
      <c r="E32" s="48">
        <f>'2 подпрограмма'!H40</f>
        <v>0</v>
      </c>
      <c r="F32" s="48">
        <f>'2 подпрограмма'!I40</f>
        <v>0</v>
      </c>
      <c r="G32" s="48">
        <f>'2 подпрограмма'!J40</f>
        <v>0</v>
      </c>
      <c r="H32" s="25"/>
      <c r="I32" s="25"/>
      <c r="J32" s="25"/>
      <c r="K32" s="25"/>
    </row>
    <row r="33" spans="1:11" ht="18" customHeight="1" x14ac:dyDescent="0.25">
      <c r="A33" s="100" t="s">
        <v>48</v>
      </c>
      <c r="B33" s="100"/>
      <c r="C33" s="100"/>
      <c r="D33" s="100"/>
      <c r="E33" s="100"/>
      <c r="F33" s="100"/>
      <c r="G33" s="100"/>
      <c r="H33" s="25"/>
      <c r="I33" s="25"/>
      <c r="J33" s="25"/>
      <c r="K33" s="25"/>
    </row>
    <row r="34" spans="1:11" ht="15.75" customHeight="1" x14ac:dyDescent="0.25">
      <c r="A34" s="48" t="s">
        <v>43</v>
      </c>
      <c r="B34" s="48">
        <f>'3 подпрограмма'!E82</f>
        <v>8274</v>
      </c>
      <c r="C34" s="48">
        <f>'3 подпрограмма'!F82</f>
        <v>391</v>
      </c>
      <c r="D34" s="48">
        <f>'3 подпрограмма'!G82</f>
        <v>1123</v>
      </c>
      <c r="E34" s="48">
        <f>'3 подпрограмма'!H82</f>
        <v>3260</v>
      </c>
      <c r="F34" s="48">
        <f>'3 подпрограмма'!I82</f>
        <v>1750</v>
      </c>
      <c r="G34" s="48">
        <f>'3 подпрограмма'!J82</f>
        <v>1750</v>
      </c>
      <c r="H34" s="25"/>
      <c r="I34" s="25"/>
      <c r="J34" s="25"/>
      <c r="K34" s="25"/>
    </row>
    <row r="35" spans="1:11" ht="19.5" customHeight="1" x14ac:dyDescent="0.25">
      <c r="A35" s="48" t="s">
        <v>44</v>
      </c>
      <c r="B35" s="48">
        <f>'3 подпрограмма'!E83</f>
        <v>0</v>
      </c>
      <c r="C35" s="48">
        <f>'3 подпрограмма'!F83</f>
        <v>0</v>
      </c>
      <c r="D35" s="48">
        <f>'3 подпрограмма'!G83</f>
        <v>0</v>
      </c>
      <c r="E35" s="48">
        <f>'3 подпрограмма'!H83</f>
        <v>0</v>
      </c>
      <c r="F35" s="48">
        <f>'3 подпрограмма'!I83</f>
        <v>0</v>
      </c>
      <c r="G35" s="48">
        <f>'3 подпрограмма'!J83</f>
        <v>0</v>
      </c>
      <c r="H35" s="25"/>
      <c r="I35" s="25"/>
      <c r="J35" s="25"/>
      <c r="K35" s="25"/>
    </row>
    <row r="36" spans="1:11" ht="16.5" customHeight="1" x14ac:dyDescent="0.25">
      <c r="A36" s="48" t="s">
        <v>45</v>
      </c>
      <c r="B36" s="48">
        <f>'3 подпрограмма'!E84</f>
        <v>0</v>
      </c>
      <c r="C36" s="48">
        <f>'3 подпрограмма'!F84</f>
        <v>0</v>
      </c>
      <c r="D36" s="48">
        <f>'3 подпрограмма'!G84</f>
        <v>0</v>
      </c>
      <c r="E36" s="48">
        <f>'3 подпрограмма'!H84</f>
        <v>0</v>
      </c>
      <c r="F36" s="48">
        <f>'3 подпрограмма'!I84</f>
        <v>0</v>
      </c>
      <c r="G36" s="48">
        <f>'3 подпрограмма'!J84</f>
        <v>0</v>
      </c>
      <c r="H36" s="25"/>
      <c r="I36" s="25"/>
      <c r="J36" s="25"/>
      <c r="K36" s="25"/>
    </row>
    <row r="37" spans="1:11" ht="17.25" customHeight="1" x14ac:dyDescent="0.25">
      <c r="A37" s="48" t="s">
        <v>7</v>
      </c>
      <c r="B37" s="48">
        <f>'3 подпрограмма'!E85</f>
        <v>8274</v>
      </c>
      <c r="C37" s="48">
        <f>'3 подпрограмма'!F85</f>
        <v>391</v>
      </c>
      <c r="D37" s="48">
        <f>'3 подпрограмма'!G85</f>
        <v>1123</v>
      </c>
      <c r="E37" s="48">
        <f>'3 подпрограмма'!H85</f>
        <v>3260</v>
      </c>
      <c r="F37" s="48">
        <f>'3 подпрограмма'!I85</f>
        <v>1750</v>
      </c>
      <c r="G37" s="48">
        <f>'3 подпрограмма'!J85</f>
        <v>1750</v>
      </c>
      <c r="H37" s="25"/>
      <c r="I37" s="25"/>
      <c r="J37" s="25"/>
      <c r="K37" s="25"/>
    </row>
    <row r="38" spans="1:11" ht="15" customHeight="1" x14ac:dyDescent="0.25">
      <c r="A38" s="48" t="s">
        <v>8</v>
      </c>
      <c r="B38" s="48">
        <f>'3 подпрограмма'!E86</f>
        <v>0</v>
      </c>
      <c r="C38" s="48">
        <f>'3 подпрограмма'!F86</f>
        <v>0</v>
      </c>
      <c r="D38" s="48">
        <f>'3 подпрограмма'!G86</f>
        <v>0</v>
      </c>
      <c r="E38" s="48">
        <f>'3 подпрограмма'!H86</f>
        <v>0</v>
      </c>
      <c r="F38" s="48">
        <f>'3 подпрограмма'!I86</f>
        <v>0</v>
      </c>
      <c r="G38" s="48">
        <f>'3 подпрограмма'!J86</f>
        <v>0</v>
      </c>
      <c r="H38" s="25"/>
      <c r="I38" s="25"/>
      <c r="J38" s="25"/>
      <c r="K38" s="25"/>
    </row>
    <row r="39" spans="1:11" x14ac:dyDescent="0.25">
      <c r="A39" s="12"/>
      <c r="B39" s="12"/>
      <c r="C39" s="12"/>
      <c r="D39" s="12"/>
      <c r="E39" s="12"/>
      <c r="F39" s="12"/>
      <c r="G39" s="12"/>
    </row>
  </sheetData>
  <mergeCells count="17">
    <mergeCell ref="A6:K6"/>
    <mergeCell ref="A8:K8"/>
    <mergeCell ref="A9:K9"/>
    <mergeCell ref="F5:G5"/>
    <mergeCell ref="A1:K1"/>
    <mergeCell ref="A2:K2"/>
    <mergeCell ref="A3:K3"/>
    <mergeCell ref="A4:K4"/>
    <mergeCell ref="A10:K10"/>
    <mergeCell ref="A33:G33"/>
    <mergeCell ref="B12:B13"/>
    <mergeCell ref="A11:A13"/>
    <mergeCell ref="A21:G21"/>
    <mergeCell ref="A27:G27"/>
    <mergeCell ref="B11:K11"/>
    <mergeCell ref="C12:K12"/>
    <mergeCell ref="A15:K15"/>
  </mergeCells>
  <pageMargins left="0.39370078740157483" right="0.39370078740157483" top="1.3779527559055118" bottom="0.39370078740157483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подпрограмма</vt:lpstr>
      <vt:lpstr>2 подпрограмма</vt:lpstr>
      <vt:lpstr>3 подпрограмма</vt:lpstr>
      <vt:lpstr>программа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2022-09-22T12:14:54Z</dcterms:modified>
</cp:coreProperties>
</file>